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lockRevision="1"/>
  <bookViews>
    <workbookView xWindow="-120" yWindow="-120" windowWidth="16605" windowHeight="9435" firstSheet="58" activeTab="63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3 марта" sheetId="52" r:id="rId45"/>
    <sheet name="Лист25" sheetId="68" state="hidden" r:id="rId46"/>
    <sheet name="4 марта" sheetId="53" r:id="rId47"/>
    <sheet name="5 марта" sheetId="54" r:id="rId48"/>
    <sheet name="6 марта" sheetId="55" r:id="rId49"/>
    <sheet name="7 марта" sheetId="66" r:id="rId50"/>
    <sheet name="10 марта" sheetId="67" r:id="rId51"/>
    <sheet name="11 марта" sheetId="58" r:id="rId52"/>
    <sheet name="12 марта" sheetId="59" r:id="rId53"/>
    <sheet name="13 марта" sheetId="60" r:id="rId54"/>
    <sheet name="14 марта" sheetId="47" r:id="rId55"/>
    <sheet name="17 марта" sheetId="69" r:id="rId56"/>
    <sheet name="18 марта" sheetId="70" r:id="rId57"/>
    <sheet name="19 марта" sheetId="71" r:id="rId58"/>
    <sheet name="20 марта" sheetId="65" r:id="rId59"/>
    <sheet name="21 марта" sheetId="56" r:id="rId60"/>
    <sheet name="24 марта" sheetId="57" r:id="rId61"/>
    <sheet name="25 марта" sheetId="72" r:id="rId62"/>
    <sheet name="26 марта" sheetId="49" r:id="rId63"/>
    <sheet name="27 марта" sheetId="50" r:id="rId64"/>
    <sheet name="28 марта" sheetId="51" r:id="rId65"/>
    <sheet name="31 марта" sheetId="61" r:id="rId66"/>
    <sheet name="23 сентября" sheetId="62" state="hidden" r:id="rId67"/>
    <sheet name="24 сентября" sheetId="63" state="hidden" r:id="rId68"/>
    <sheet name="25 сентября" sheetId="64" state="hidden" r:id="rId69"/>
    <sheet name="2 сентября" sheetId="46" state="hidden" r:id="rId70"/>
    <sheet name="1 апреля " sheetId="23" state="hidden" r:id="rId71"/>
    <sheet name="2 апреля" sheetId="24" state="hidden" r:id="rId72"/>
  </sheets>
  <calcPr calcId="162913"/>
  <customWorkbookViews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51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9" l="1"/>
  <c r="E28" i="61" l="1"/>
  <c r="E26" i="71"/>
  <c r="E29" i="70"/>
  <c r="E27" i="69"/>
  <c r="E28" i="51"/>
  <c r="E27" i="50"/>
  <c r="E27" i="72"/>
  <c r="E29" i="57"/>
  <c r="E28" i="56"/>
  <c r="E27" i="65"/>
  <c r="E28" i="47"/>
  <c r="E27" i="60"/>
  <c r="E28" i="58"/>
  <c r="E29" i="67"/>
  <c r="E28" i="55"/>
  <c r="E31" i="53"/>
  <c r="E29" i="66" l="1"/>
  <c r="E31" i="63" l="1"/>
  <c r="E29" i="64"/>
  <c r="E28" i="62"/>
  <c r="E29" i="59"/>
  <c r="E29" i="54"/>
  <c r="E28" i="52" l="1"/>
  <c r="E31" i="8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<sst xmlns="http://schemas.openxmlformats.org/spreadsheetml/2006/main" count="2222" uniqueCount="238">
  <si>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</si>
  <si>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</si>
  <si>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</si>
  <si>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</si>
  <si>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</si>
  <si>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</si>
  <si>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</si>
  <si>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</si>
  <si>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</si>
  <si>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</si>
  <si>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</si>
  <si>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</si>
  <si>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</si>
  <si>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</si>
  <si>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</si>
  <si>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</si>
  <si>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</si>
  <si>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</si>
  <si>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</si>
  <si>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</si>
  <si>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</si>
  <si>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</si>
  <si>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</si>
  <si>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</si>
  <si>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</si>
  <si>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</si>
  <si>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</si>
  <si>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</si>
  <si>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</si>
  <si>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</si>
  <si>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</si>
  <si>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</si>
  <si>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</si>
  <si>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</si>
  <si>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</si>
  <si>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</si>
  <si>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</si>
  <si>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</si>
  <si>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</si>
  <si>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</si>
  <si>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</si>
  <si>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</si>
  <si>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</si>
  <si>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</si>
  <si>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</si>
  <si>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</si>
  <si>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</si>
  <si>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</si>
  <si>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</si>
  <si>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</si>
  <si>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</si>
  <si>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</si>
  <si>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</si>
  <si>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</si>
  <si>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</si>
  <si>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</si>
  <si>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</si>
  <si>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</si>
  <si>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</si>
  <si>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</si>
  <si>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</si>
  <si>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</si>
  <si>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</si>
  <si>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</si>
  <si>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</si>
  <si>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</si>
  <si>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</si>
  <si>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</si>
  <si>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</si>
  <si>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</si>
  <si>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</si>
  <si>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</si>
  <si>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</si>
  <si>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</si>
  <si>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</si>
  <si>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</si>
  <si>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</si>
  <si>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</si>
  <si>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</si>
  <si>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</si>
  <si>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</si>
  <si>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</si>
  <si>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</si>
  <si>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</si>
  <si>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</si>
  <si>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</si>
  <si>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</si>
  <si>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</si>
  <si>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</si>
  <si>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</si>
  <si>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</si>
  <si>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</si>
  <si>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</si>
  <si>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</si>
  <si>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</si>
  <si>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</si>
  <si>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</si>
  <si>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</si>
  <si>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</si>
  <si>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</si>
  <si>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</si>
  <si>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</si>
  <si>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</si>
  <si>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</si>
  <si>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</si>
  <si>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</si>
  <si>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</si>
  <si>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</si>
  <si>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</si>
  <si>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</si>
  <si>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</si>
  <si>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</si>
  <si>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</si>
  <si>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</si>
  <si>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</si>
  <si>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</si>
  <si>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</si>
  <si>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</si>
  <si>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</si>
  <si>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</si>
  <si>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</si>
  <si>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</si>
  <si>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</si>
  <si>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</si>
  <si>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</si>
  <si>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</si>
  <si>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</si>
  <si>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</si>
  <si>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</si>
  <si>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</si>
  <si>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</si>
  <si>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</si>
  <si>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</si>
  <si>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</si>
  <si>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</si>
  <si>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</si>
  <si>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</si>
  <si>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</si>
  <si>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</si>
  <si>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</si>
  <si>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</si>
  <si>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</si>
  <si>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</si>
  <si>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</si>
  <si>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</si>
  <si>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</si>
  <si>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</si>
  <si>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</si>
  <si>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</si>
  <si>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</si>
  <si>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</si>
  <si>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</si>
  <si>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</si>
  <si>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</si>
  <si>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</si>
  <si>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</si>
  <si>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</si>
  <si>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</si>
  <si>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</si>
  <si>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</si>
  <si>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</si>
  <si>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</si>
  <si>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</si>
  <si>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</si>
  <si>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</si>
  <si>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</si>
  <si>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</si>
  <si>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Салат из свежей капусты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</si>
  <si>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</si>
  <si>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</si>
  <si>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</si>
  <si>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</si>
  <si>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</si>
  <si>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</si>
  <si>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</si>
  <si>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</si>
  <si>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</si>
  <si>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</si>
  <si>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</si>
  <si>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Салат из моркови и капусты</t>
  </si>
  <si>
    <t>Суп из овощей, со сметаной</t>
  </si>
  <si>
    <t>Суп картофельный с клецками на б-не из индейки</t>
  </si>
  <si>
    <t>Гуляш из отварной индейки</t>
  </si>
  <si>
    <t>Салат из моркови с яблоками</t>
  </si>
  <si>
    <t>Щи со свежей капустой с картофелем, со сметаной</t>
  </si>
  <si>
    <t>Рассольник ленинградский на мясном б-не,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</si>
  <si>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</si>
  <si>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</si>
  <si>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</si>
  <si>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</si>
  <si>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</si>
  <si>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</si>
  <si>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</si>
  <si>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</si>
  <si>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 xml:space="preserve">Салат из квашеной капусты 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</si>
  <si>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</si>
  <si>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</si>
  <si>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</si>
  <si>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</si>
  <si>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</si>
  <si>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</si>
  <si>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</si>
  <si>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</si>
  <si>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</si>
  <si>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</si>
  <si>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</si>
  <si>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</si>
  <si>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</si>
  <si>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</si>
  <si>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</si>
  <si>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</si>
  <si>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</si>
  <si>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</si>
  <si>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</si>
  <si>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</si>
  <si>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</si>
  <si>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</si>
  <si>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</si>
  <si>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</si>
  <si>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</si>
  <si>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</si>
  <si>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</si>
  <si>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</si>
  <si>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</si>
  <si>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</si>
  <si>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</si>
  <si>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 xml:space="preserve">Салат из квашенной капусты </t>
  </si>
  <si>
    <t>42.85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</si>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</sst>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78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revisionHeaders" Target="revisions/revisionHeader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5.xml"/><Relationship Id="rId98" Type="http://schemas.openxmlformats.org/officeDocument/2006/relationships/revisionLog" Target="revisionLog17.xml"/><Relationship Id="rId76" Type="http://schemas.openxmlformats.org/officeDocument/2006/relationships/revisionLog" Target="revisionLog8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7" Type="http://schemas.openxmlformats.org/officeDocument/2006/relationships/revisionLog" Target="revisionLog16.xml"/><Relationship Id="rId92" Type="http://schemas.openxmlformats.org/officeDocument/2006/relationships/revisionLog" Target="revisionLog4.xml"/><Relationship Id="rId75" Type="http://schemas.openxmlformats.org/officeDocument/2006/relationships/revisionLog" Target="revisionLog7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2.xml"/><Relationship Id="rId96" Type="http://schemas.openxmlformats.org/officeDocument/2006/relationships/revisionLog" Target="revisionLog15.xml"/><Relationship Id="rId74" Type="http://schemas.openxmlformats.org/officeDocument/2006/relationships/revisionLog" Target="revisionLog6.xml"/><Relationship Id="rId79" Type="http://schemas.openxmlformats.org/officeDocument/2006/relationships/revisionLog" Target="revisionLog111.xml"/><Relationship Id="rId87" Type="http://schemas.openxmlformats.org/officeDocument/2006/relationships/revisionLog" Target="revisionLog1311.xml"/><Relationship Id="rId82" Type="http://schemas.openxmlformats.org/officeDocument/2006/relationships/revisionLog" Target="revisionLog12111.xml"/><Relationship Id="rId90" Type="http://schemas.openxmlformats.org/officeDocument/2006/relationships/revisionLog" Target="revisionLog1.xml"/><Relationship Id="rId95" Type="http://schemas.openxmlformats.org/officeDocument/2006/relationships/revisionLog" Target="revisionLog14.xml"/><Relationship Id="rId73" Type="http://schemas.openxmlformats.org/officeDocument/2006/relationships/revisionLog" Target="revisionLog3.xml"/><Relationship Id="rId78" Type="http://schemas.openxmlformats.org/officeDocument/2006/relationships/revisionLog" Target="revisionLog1111.xml"/><Relationship Id="rId81" Type="http://schemas.openxmlformats.org/officeDocument/2006/relationships/revisionLog" Target="revisionLog121111.xml"/><Relationship Id="rId86" Type="http://schemas.openxmlformats.org/officeDocument/2006/relationships/revisionLog" Target="revisionLog13111.xml"/><Relationship Id="rId94" Type="http://schemas.openxmlformats.org/officeDocument/2006/relationships/revisionLog" Target="revisionLog10.xml"/><Relationship Id="rId99" Type="http://schemas.openxmlformats.org/officeDocument/2006/relationships/revisionLog" Target="revisionLog18.xml"/><Relationship Id="rId7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3BEDBA-C2CF-4ECB-AA36-9635C847529E}" diskRevisions="1" revisionId="5458" version="72" protected="1">
  <header guid="{9E41FD87-6E21-4A82-A5BF-0F2C4666ECD6}" dateTime="2025-02-18T10:55:27" maxSheetId="68" userName="Пользователь" r:id="rId73" minRId="4838" maxRId="4841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53"/>
      <sheetId val="54"/>
      <sheetId val="65"/>
      <sheetId val="56"/>
      <sheetId val="57"/>
      <sheetId val="47"/>
      <sheetId val="49"/>
      <sheetId val="50"/>
      <sheetId val="51"/>
      <sheetId val="55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3B74F716-8CF0-445C-ACC9-9D8161CFAECC}" dateTime="2025-02-18T10:57:03" maxSheetId="69" userName="Пользователь" r:id="rId74" minRId="4842" maxRId="4846">
    <sheetIdMap count="6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5"/>
      <sheetId val="56"/>
      <sheetId val="57"/>
      <sheetId val="47"/>
      <sheetId val="49"/>
      <sheetId val="50"/>
      <sheetId val="51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0408738C-531E-4368-BA49-2FDA969CBB3F}" dateTime="2025-02-18T11:11:50" maxSheetId="71" userName="Пользователь" r:id="rId75" minRId="4847" maxRId="4993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BD414DD-EAE5-47E3-8CC5-1D9F322C4019}" dateTime="2025-02-18T11:24:51" maxSheetId="72" userName="Пользователь" r:id="rId76" minRId="4994" maxRId="5062">
    <sheetIdMap count="7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82AE1FB-EE04-4D95-B463-F4210E81771B}" dateTime="2025-02-18T11:33:48" maxSheetId="73" userName="Пользователь" r:id="rId77" minRId="5063" maxRId="513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BC72754-98EE-4A19-986B-A7E124246940}" dateTime="2025-03-09T15:31:18" maxSheetId="73" userName="Эльвир" r:id="rId78" minRId="5131" maxRId="5136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CEFEDF5-3BB9-43EF-BE71-852A3B5788F1}" dateTime="2025-03-09T15:39:40" maxSheetId="73" userName="Эльвир" r:id="rId79" minRId="5137" maxRId="514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61FDF83-6FDD-4D12-847F-6361FF52E7CD}" dateTime="2025-03-09T15:44:33" maxSheetId="73" userName="Эльвир" r:id="rId80" minRId="5142" maxRId="5148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363E69F-22C8-42E8-820F-B8635D319B79}" dateTime="2025-03-09T15:53:46" maxSheetId="73" userName="Эльвир" r:id="rId81" minRId="5149" maxRId="516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8D7B5D8-A0F8-4502-83B0-CCA4CF5E1588}" dateTime="2025-03-09T16:22:11" maxSheetId="73" userName="Эльвир" r:id="rId82" minRId="5161" maxRId="520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6A8FFEA-9BE6-4D63-B4D0-BBEDFBF68B8E}" dateTime="2025-03-09T16:53:51" maxSheetId="73" userName="Эльвир" r:id="rId83" minRId="5202" maxRId="521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57B3BF8-F6BA-4B56-8FB1-7C13194E4397}" dateTime="2025-03-09T17:12:42" maxSheetId="73" userName="Эльвир" r:id="rId84" minRId="5218" maxRId="5244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63FB182-CD3E-4177-9CC9-41BDD0BDF5A4}" dateTime="2025-03-09T20:52:21" maxSheetId="73" userName="Эльвир" r:id="rId85" minRId="5245" maxRId="5312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C993CFC6-C121-42D9-9214-524C0FE92E6F}" dateTime="2025-03-09T20:56:36" maxSheetId="73" userName="Эльвир" r:id="rId86" minRId="5313" maxRId="5322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7EA96CB6-2887-4372-879E-523DC5F51101}" dateTime="2025-03-09T20:58:06" maxSheetId="73" userName="Эльвир" r:id="rId8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CB12029-678D-4435-95E6-53D76C7E64C0}" dateTime="2025-03-09T20:58:06" maxSheetId="73" userName="Эльвир" r:id="rId88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302AB506-8DD9-425F-AAE3-2E444A0FC15E}" dateTime="2025-03-09T20:58:07" maxSheetId="73" userName="Эльвир" r:id="rId89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3138401-BED5-4634-B6BC-2936FF537811}" dateTime="2025-03-09T20:58:07" maxSheetId="73" userName="Эльвир" r:id="rId9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9A4A4C03-91F9-4E33-B75F-8C669AEEE2A0}" dateTime="2025-03-10T09:55:17" maxSheetId="73" userName="Пользователь" r:id="rId91" minRId="5323" maxRId="533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FB4EB6EB-B402-48F5-BA9D-14DA43F5A7BB}" dateTime="2025-03-10T10:03:52" maxSheetId="73" userName="Пользователь" r:id="rId92" minRId="5338" maxRId="5351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9526B8B4-DF56-44AD-82EB-C73B829631F1}" dateTime="2025-03-10T10:09:53" maxSheetId="73" userName="Пользователь" r:id="rId93" minRId="5352" maxRId="5374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06098C79-27AC-4BF6-A804-F95175E41555}" dateTime="2025-03-10T10:19:58" maxSheetId="73" userName="Пользователь" r:id="rId94" minRId="5375" maxRId="541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C435C68-4400-4B53-A181-E7E8C0AE69FF}" dateTime="2025-03-10T10:31:01" maxSheetId="73" userName="Пользователь" r:id="rId95" minRId="5411" maxRId="5446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F66E481-9C9A-42FB-BD3F-BB685081BF7D}" dateTime="2025-03-10T10:34:41" maxSheetId="73" userName="Пользователь" r:id="rId96" minRId="5447" maxRId="5449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7FA763B0-EC52-41B3-BF63-36158AE5D941}" dateTime="2025-03-10T10:39:12" maxSheetId="73" userName="Пользователь" r:id="rId97" minRId="5450" maxRId="5455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B083DD41-C8BC-46D6-A5EC-A4944644BD43}" dateTime="2025-03-10T10:43:24" maxSheetId="73" userName="Пользователь" r:id="rId98" minRId="5456" maxRId="5457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F83BEDBA-C2CF-4ECB-AA36-9635C847529E}" dateTime="2025-03-10T10:48:22" maxSheetId="73" userName="Admin" r:id="rId99" minRId="5458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5" sId="50">
    <oc r="C17" t="inlineStr">
      <is>
        <t>Салат из моркови</t>
      </is>
    </oc>
    <nc r="C17" t="inlineStr">
      <is>
        <t>Салат из зеленого горошка к/с</t>
      </is>
    </nc>
  </rcc>
  <rcc rId="5376" sId="50">
    <oc r="C18" t="inlineStr">
      <is>
        <t>Суп картофельный с пшенной крупой на курином б-не</t>
      </is>
    </oc>
    <nc r="C18" t="inlineStr">
      <is>
        <t xml:space="preserve">Суп картофельный с пшенной крупой </t>
      </is>
    </nc>
  </rcc>
  <rcc rId="5377" sId="50">
    <oc r="D18" t="inlineStr">
      <is>
        <t>180/10</t>
      </is>
    </oc>
    <nc r="D18" t="inlineStr">
      <is>
        <t>180</t>
      </is>
    </nc>
  </rcc>
  <rcc rId="5378" sId="50" numFmtId="4">
    <oc r="E18">
      <v>76.569999999999993</v>
    </oc>
    <nc r="E18">
      <v>61.74</v>
    </nc>
  </rcc>
  <rcc rId="5379" sId="50">
    <oc r="C20" t="inlineStr">
      <is>
        <t>Компот из изюма и яблок</t>
      </is>
    </oc>
    <nc r="C20" t="inlineStr">
      <is>
        <t>Компот из сухофруктов</t>
      </is>
    </nc>
  </rcc>
  <rcc rId="5380" sId="50">
    <oc r="D21" t="inlineStr">
      <is>
        <t>225</t>
      </is>
    </oc>
    <nc r="D21" t="inlineStr">
      <is>
        <t>25</t>
      </is>
    </nc>
  </rcc>
  <rcc rId="5381" sId="50">
    <oc r="C23" t="inlineStr">
      <is>
        <t>Катык</t>
      </is>
    </oc>
    <nc r="C23" t="inlineStr">
      <is>
        <t>Кефир</t>
      </is>
    </nc>
  </rcc>
  <rrc rId="5382" sId="50" ref="A24:XFD24" action="deleteRow">
    <undo index="5" exp="ref" v="1" dr="E24" r="E28" sId="50"/>
    <rfmt sheetId="50" xfDxf="1" sqref="A24:XFD24" start="0" length="0"/>
    <rfmt sheetId="50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50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383" sId="50" numFmtId="4">
    <oc r="E24">
      <v>347.5</v>
    </oc>
    <nc r="E24">
      <v>289.66000000000003</v>
    </nc>
  </rcc>
  <rcc rId="5384" sId="50">
    <oc r="E27">
      <f>E26+E25+E24+#REF!+E23+E22+E21+E20+E19+E18+E17+E16+E15+E14+E13</f>
    </oc>
    <nc r="E27">
      <f>E26+E25+E24+E23+E22+E21+E20+E19+E18+E17+E16+E15+E14+E13</f>
    </nc>
  </rcc>
  <rcc rId="5385" sId="51">
    <oc r="C13" t="inlineStr">
      <is>
        <t xml:space="preserve">Суп молочный с геркулесовой крупой </t>
      </is>
    </oc>
    <nc r="C13" t="inlineStr">
      <is>
        <t>Суп молочный с вермишелью</t>
      </is>
    </nc>
  </rcc>
  <rcc rId="5386" sId="51" numFmtId="4">
    <oc r="E13">
      <v>71.2</v>
    </oc>
    <nc r="E13">
      <v>120</v>
    </nc>
  </rcc>
  <rcc rId="5387" sId="51" numFmtId="4">
    <oc r="E15">
      <v>128.77000000000001</v>
    </oc>
    <nc r="E15">
      <v>146.1</v>
    </nc>
  </rcc>
  <rcc rId="5388" sId="51">
    <oc r="D17" t="inlineStr">
      <is>
        <t>50</t>
      </is>
    </oc>
    <nc r="D17" t="inlineStr">
      <is>
        <t>60</t>
      </is>
    </nc>
  </rcc>
  <rcc rId="5389" sId="51" numFmtId="4">
    <oc r="E17">
      <v>46.4</v>
    </oc>
    <nc r="E17">
      <v>75.06</v>
    </nc>
  </rcc>
  <rcc rId="5390" sId="51">
    <oc r="C18" t="inlineStr">
      <is>
        <t>Рассольник домашний на курином б-не, с куриными фрикадельками со сметаной</t>
      </is>
    </oc>
    <nc r="C18" t="inlineStr">
      <is>
        <t>Суп из овощей с мясными фрикадельками,со сметаной</t>
      </is>
    </nc>
  </rcc>
  <rcc rId="5391" sId="51">
    <oc r="D18" t="inlineStr">
      <is>
        <t>180/11/5</t>
      </is>
    </oc>
    <nc r="D18" t="inlineStr">
      <is>
        <t>180/10/7</t>
      </is>
    </nc>
  </rcc>
  <rcc rId="5392" sId="51" numFmtId="4">
    <oc r="E18">
      <v>119.17</v>
    </oc>
    <nc r="E18">
      <v>106.12</v>
    </nc>
  </rcc>
  <rrc rId="5393" sId="51" ref="A19:XFD19" action="insertRow"/>
  <rcc rId="5394" sId="51">
    <oc r="C20" t="inlineStr">
      <is>
        <t>Котлеты рубленые из говядины      Рис отварной</t>
      </is>
    </oc>
    <nc r="C20" t="inlineStr">
      <is>
        <t xml:space="preserve">Котлеты рубленые из говядины     </t>
      </is>
    </nc>
  </rcc>
  <rcc rId="5395" sId="51">
    <nc r="C19" t="inlineStr">
      <is>
        <t>Каша гречневая рассыпчатый с овощами,с маслом слив</t>
      </is>
    </nc>
  </rcc>
  <rcc rId="5396" sId="51">
    <nc r="D19" t="inlineStr">
      <is>
        <t>130/20</t>
      </is>
    </nc>
  </rcc>
  <rcc rId="5397" sId="51" numFmtId="4">
    <nc r="E19">
      <v>141.96</v>
    </nc>
  </rcc>
  <rcc rId="5398" sId="51">
    <oc r="C21" t="inlineStr">
      <is>
        <t>Кисель</t>
      </is>
    </oc>
    <nc r="C21" t="inlineStr">
      <is>
        <t>Компот из свеж яблок</t>
      </is>
    </nc>
  </rcc>
  <rcc rId="5399" sId="51" numFmtId="4">
    <oc r="E21">
      <v>75.239999999999995</v>
    </oc>
    <nc r="E21">
      <v>55.26</v>
    </nc>
  </rcc>
  <rcc rId="5400" sId="51">
    <oc r="C24" t="inlineStr">
      <is>
        <t>Молоко кипяченое</t>
      </is>
    </oc>
    <nc r="C24" t="inlineStr">
      <is>
        <t>Катык</t>
      </is>
    </nc>
  </rcc>
  <rcc rId="5401" sId="51" numFmtId="4">
    <oc r="E24">
      <v>75.239999999999995</v>
    </oc>
    <nc r="E24">
      <v>91.8</v>
    </nc>
  </rcc>
  <rcc rId="5402" sId="51">
    <oc r="C25" t="inlineStr">
      <is>
        <t>Печенье</t>
      </is>
    </oc>
    <nc r="C25" t="inlineStr">
      <is>
        <t>Мармелад</t>
      </is>
    </nc>
  </rcc>
  <rcc rId="5403" sId="51">
    <oc r="D25" t="inlineStr">
      <is>
        <t>20</t>
      </is>
    </oc>
    <nc r="D25" t="inlineStr">
      <is>
        <t>10</t>
      </is>
    </nc>
  </rcc>
  <rcc rId="5404" sId="51" numFmtId="4">
    <oc r="E25">
      <v>89.1</v>
    </oc>
    <nc r="E25">
      <v>83</v>
    </nc>
  </rcc>
  <rcc rId="5405" sId="51">
    <oc r="C26" t="inlineStr">
      <is>
        <t xml:space="preserve">Эч-почмак </t>
      </is>
    </oc>
    <nc r="C26" t="inlineStr">
      <is>
        <t>Элеш с птицей</t>
      </is>
    </nc>
  </rcc>
  <rcc rId="5406" sId="51" numFmtId="4">
    <oc r="E26">
      <v>414.29</v>
    </oc>
    <nc r="E26">
      <v>245</v>
    </nc>
  </rcc>
  <rcc rId="5407" sId="51">
    <oc r="E28">
      <f>E27+E26+E25+E24+E23+E22++E20+E18+E17+E16+E15+E14+E13</f>
    </oc>
    <nc r="E28">
      <f>E27+E26+E25+E24+E23+E22+E21+E20+E19+E18+E17+E16+E15+E14+E13</f>
    </nc>
  </rcc>
  <rcc rId="5408" sId="51" numFmtId="4">
    <oc r="E20">
      <v>243.48</v>
    </oc>
    <nc r="E20">
      <v>211.06</v>
    </nc>
  </rcc>
  <rcv guid="{7D113E4B-2489-4A93-A066-E9128A217E1E}" action="delete"/>
  <rcv guid="{7D113E4B-2489-4A93-A066-E9128A217E1E}" action="add"/>
  <rsnm rId="5409" sheetId="50" oldName="[меню для февраля 2025.xlsx]27 февраля" newName="[меню для февраля 2025.xlsx]27 марта"/>
  <rsnm rId="5410" sheetId="51" oldName="[меню для февраля 2025.xlsx]28 февраля" newName="[меню для февраля 2025.xlsx]28 марта"/>
</revisions>
</file>

<file path=xl/revisions/revisionLog11.xml><?xml version="1.0" encoding="utf-8"?>
<revisions xmlns="http://schemas.openxmlformats.org/spreadsheetml/2006/main" xmlns:r="http://schemas.openxmlformats.org/officeDocument/2006/relationships">
  <rcc rId="5142" sId="66" numFmtId="4">
    <oc r="E13">
      <v>251.91</v>
    </oc>
    <nc r="E13">
      <v>233.1</v>
    </nc>
  </rcc>
  <rcc rId="5143" sId="66">
    <oc r="C15" t="inlineStr">
      <is>
        <t>Бутерброд с маслом сливочным</t>
      </is>
    </oc>
    <nc r="C15" t="inlineStr">
      <is>
        <t>Бутербр с маслом слив, с сыром</t>
      </is>
    </nc>
  </rcc>
  <rcc rId="5144" sId="66" numFmtId="4">
    <oc r="E15">
      <v>111.6</v>
    </oc>
    <nc r="E15">
      <v>146.1</v>
    </nc>
  </rcc>
  <rcc rId="5145" sId="66" numFmtId="4">
    <oc r="E16">
      <v>96.4</v>
    </oc>
    <nc r="E16">
      <v>76</v>
    </nc>
  </rcc>
  <rcc rId="5146" sId="66" numFmtId="4">
    <oc r="E17">
      <v>15.4</v>
    </oc>
    <nc r="E17">
      <v>56.34</v>
    </nc>
  </rcc>
  <rcc rId="5147" sId="66" numFmtId="4">
    <oc r="E26">
      <v>250.3</v>
    </oc>
    <nc r="E26">
      <v>268.5</v>
    </nc>
  </rcc>
  <rcv guid="{C9C26154-0979-4920-B652-51709B043797}" action="delete"/>
  <rcv guid="{C9C26154-0979-4920-B652-51709B043797}" action="add"/>
  <rsnm rId="5148" sheetId="66" oldName="[меню для февраля 2025.xlsx]7 февраля" newName="[меню для февраля 2025.xlsx]7 марта"/>
</revisions>
</file>

<file path=xl/revisions/revisionLog111.xml><?xml version="1.0" encoding="utf-8"?>
<revisions xmlns="http://schemas.openxmlformats.org/spreadsheetml/2006/main" xmlns:r="http://schemas.openxmlformats.org/officeDocument/2006/relationships">
  <rcc rId="5137" sId="55">
    <oc r="E14">
      <v>75.760000000000005</v>
    </oc>
    <nc r="E14">
      <v>72.7</v>
    </nc>
  </rcc>
  <rcc rId="5138" sId="55" numFmtId="4">
    <oc r="E20">
      <v>87.5</v>
    </oc>
    <nc r="E20">
      <v>68.180000000000007</v>
    </nc>
  </rcc>
  <rcc rId="5139" sId="55" numFmtId="4">
    <oc r="E23">
      <v>96.3</v>
    </oc>
    <nc r="E23">
      <v>91.8</v>
    </nc>
  </rcc>
  <rsnm rId="5140" sheetId="54" oldName="[меню для февраля 2025.xlsx]5 февраля" newName="[меню для февраля 2025.xlsx]5 марта"/>
  <rsnm rId="5141" sheetId="55" oldName="[меню для февраля 2025.xlsx]6 февраля" newName="[меню для февраля 2025.xlsx]6 марта"/>
</revisions>
</file>

<file path=xl/revisions/revisionLog1111.xml><?xml version="1.0" encoding="utf-8"?>
<revisions xmlns="http://schemas.openxmlformats.org/spreadsheetml/2006/main" xmlns:r="http://schemas.openxmlformats.org/officeDocument/2006/relationships">
  <rcc rId="5131" sId="52" numFmtId="4">
    <oc r="E16">
      <v>94.4</v>
    </oc>
    <nc r="E16">
      <v>47</v>
    </nc>
  </rcc>
  <rcc rId="5132" sId="53" numFmtId="4">
    <oc r="E18">
      <v>53.88</v>
    </oc>
    <nc r="E18">
      <v>39.9</v>
    </nc>
  </rcc>
  <rcc rId="5133" sId="53" numFmtId="4">
    <oc r="E20">
      <v>131.19999999999999</v>
    </oc>
    <nc r="E20">
      <v>136.31</v>
    </nc>
  </rcc>
  <rcc rId="5134" sId="53" numFmtId="4">
    <oc r="E19">
      <v>121.66</v>
    </oc>
    <nc r="E19">
      <v>120.08</v>
    </nc>
  </rcc>
  <rcv guid="{C9C26154-0979-4920-B652-51709B043797}" action="add"/>
  <rsnm rId="5135" sheetId="52" oldName="[меню для февраля 2025.xlsx]3 февраля" newName="[меню для февраля 2025.xlsx]3 марта"/>
  <rsnm rId="5136" sheetId="53" oldName="[меню для февраля 2025.xlsx]4 февраля" newName="[меню для февраля 2025.xlsx]4 марта"/>
</revisions>
</file>

<file path=xl/revisions/revisionLog12.xml><?xml version="1.0" encoding="utf-8"?>
<revisions xmlns="http://schemas.openxmlformats.org/spreadsheetml/2006/main" xmlns:r="http://schemas.openxmlformats.org/officeDocument/2006/relationships">
  <rcc rId="5245" sId="69">
    <oc r="E13">
      <v>75.760000000000005</v>
    </oc>
    <nc r="E13">
      <v>72.7</v>
    </nc>
  </rcc>
  <rcc rId="5246" sId="69" numFmtId="4">
    <oc r="E15">
      <v>94.4</v>
    </oc>
    <nc r="E15">
      <v>76</v>
    </nc>
  </rcc>
  <rcc rId="5247" sId="69">
    <oc r="C16" t="inlineStr">
      <is>
        <t>Салат из моркови и капусты</t>
      </is>
    </oc>
    <nc r="C16" t="inlineStr">
      <is>
        <t>Икра кабочковая</t>
      </is>
    </nc>
  </rcc>
  <rcc rId="5248" sId="69">
    <oc r="D16" t="inlineStr">
      <is>
        <t>60</t>
      </is>
    </oc>
    <nc r="D16" t="inlineStr">
      <is>
        <t>50</t>
      </is>
    </nc>
  </rcc>
  <rcc rId="5249" sId="69" numFmtId="4">
    <oc r="E16">
      <v>24.24</v>
    </oc>
    <nc r="E16">
      <v>34.799999999999997</v>
    </nc>
  </rcc>
  <rcc rId="5250" sId="69">
    <oc r="C17" t="inlineStr">
      <is>
        <t>Суп из овощей, со сметаной</t>
      </is>
    </oc>
    <nc r="C17" t="inlineStr">
      <is>
        <t>Рассольник Лениноградский,со сметаной</t>
      </is>
    </nc>
  </rcc>
  <rcc rId="5251" sId="69">
    <oc r="D17" t="inlineStr">
      <is>
        <t>180/11/7</t>
      </is>
    </oc>
    <nc r="D17" t="inlineStr">
      <is>
        <t>180/7</t>
      </is>
    </nc>
  </rcc>
  <rcc rId="5252" sId="69" numFmtId="4">
    <oc r="E17">
      <v>101.49</v>
    </oc>
    <nc r="E17">
      <v>88.56</v>
    </nc>
  </rcc>
  <rcc rId="5253" sId="69">
    <oc r="C18" t="inlineStr">
      <is>
        <t>Ежики куриные в сметанно-томатномном соусе</t>
      </is>
    </oc>
    <nc r="C18" t="inlineStr">
      <is>
        <t>Тефтели куриные запеченные в сметанно-томатном соусе</t>
      </is>
    </nc>
  </rcc>
  <rcc rId="5254" sId="69" numFmtId="4">
    <oc r="E18">
      <v>123.03</v>
    </oc>
    <nc r="E18">
      <v>112.5</v>
    </nc>
  </rcc>
  <rcc rId="5255" sId="69" numFmtId="4">
    <oc r="E20">
      <v>87.5</v>
    </oc>
    <nc r="E20">
      <v>68.180000000000007</v>
    </nc>
  </rcc>
  <rcc rId="5256" sId="69">
    <oc r="C23" t="inlineStr">
      <is>
        <t>Кефир</t>
      </is>
    </oc>
    <nc r="C23" t="inlineStr">
      <is>
        <t>Молоко кипяченное</t>
      </is>
    </nc>
  </rcc>
  <rcc rId="5257" sId="69">
    <oc r="C24" t="inlineStr">
      <is>
        <t>Булочка с сахаром</t>
      </is>
    </oc>
    <nc r="C24" t="inlineStr">
      <is>
        <t>Печенье</t>
      </is>
    </nc>
  </rcc>
  <rcc rId="5258" sId="69" numFmtId="4">
    <oc r="E23">
      <v>91.86</v>
    </oc>
    <nc r="E23">
      <v>96.3</v>
    </nc>
  </rcc>
  <rcc rId="5259" sId="69" numFmtId="4">
    <oc r="E24">
      <v>170.67</v>
    </oc>
    <nc r="E24">
      <v>90.2</v>
    </nc>
  </rcc>
  <rcc rId="5260" sId="69">
    <oc r="C25" t="inlineStr">
      <is>
        <t>Запеканка творожная с повидлом</t>
      </is>
    </oc>
    <nc r="C25" t="inlineStr">
      <is>
        <t>Сырники творожные с молоком сгущенным</t>
      </is>
    </nc>
  </rcc>
  <rcc rId="5261" sId="69" numFmtId="4">
    <oc r="E25">
      <v>418.5</v>
    </oc>
    <nc r="E25">
      <v>390.4</v>
    </nc>
  </rcc>
  <rcc rId="5262" sId="69">
    <oc r="D26" t="inlineStr">
      <is>
        <t>180/5</t>
      </is>
    </oc>
    <nc r="D26" t="inlineStr">
      <is>
        <t>180/6</t>
      </is>
    </nc>
  </rcc>
  <rcc rId="5263" sId="69" numFmtId="4">
    <oc r="E26">
      <v>24.1</v>
    </oc>
    <nc r="E26">
      <v>79.38</v>
    </nc>
  </rcc>
  <rcc rId="5264" sId="69">
    <oc r="E27">
      <f>E26+E25+E24+E23+E22+E21+E19+E18+E17+E16+E15+E14+E13+E12</f>
    </oc>
    <nc r="E27">
      <f>E26+E25+E24+E23+E22+E18+E17+E16+E15+E14+E13+E12</f>
    </nc>
  </rcc>
  <rcc rId="5265" sId="70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</t>
      </is>
    </nc>
  </rcc>
  <rcc rId="5266" sId="70">
    <oc r="D12" t="inlineStr">
      <is>
        <t>180/5</t>
      </is>
    </oc>
    <nc r="D12" t="inlineStr">
      <is>
        <t>180/3</t>
      </is>
    </nc>
  </rcc>
  <rcc rId="5267" sId="70" numFmtId="4">
    <oc r="E12">
      <v>274.16000000000003</v>
    </oc>
    <nc r="E12">
      <v>223.41</v>
    </nc>
  </rcc>
  <rcc rId="5268" sId="70">
    <oc r="D13" t="inlineStr">
      <is>
        <t>180</t>
      </is>
    </oc>
    <nc r="D13" t="inlineStr">
      <is>
        <t>180/6</t>
      </is>
    </nc>
  </rcc>
  <rrc rId="5269" sId="70" ref="A15:XFD15" action="deleteRow">
    <rfmt sheetId="70" xfDxf="1" sqref="A15:XFD15" start="0" length="0"/>
    <rfmt sheetId="70" sqref="B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0" s="1" dxf="1">
      <nc r="C15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70" s="1" dxf="1">
      <nc r="D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70" s="1" dxf="1" numFmtId="4">
      <nc r="E15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</ndxf>
    </rcc>
  </rrc>
  <rcc rId="5270" sId="70">
    <oc r="D14" t="inlineStr">
      <is>
        <t>30/5</t>
      </is>
    </oc>
    <nc r="D14" t="inlineStr">
      <is>
        <t>30/10/5</t>
      </is>
    </nc>
  </rcc>
  <rcc rId="5271" sId="70" numFmtId="4">
    <oc r="E14">
      <v>111.6</v>
    </oc>
    <nc r="E14">
      <v>146.1</v>
    </nc>
  </rcc>
  <rcc rId="5272" sId="70">
    <oc r="C14" t="inlineStr">
      <is>
        <t>Бутерброд с маслом сливочным</t>
      </is>
    </oc>
    <nc r="C14" t="inlineStr">
      <is>
        <t>Бутерброд с маслом слив и сыр</t>
      </is>
    </nc>
  </rcc>
  <rcc rId="5273" sId="70" numFmtId="4">
    <oc r="E16">
      <v>53.88</v>
    </oc>
    <nc r="E16">
      <v>56.34</v>
    </nc>
  </rcc>
  <rcc rId="5274" sId="70">
    <oc r="D17" t="inlineStr">
      <is>
        <t>180/10</t>
      </is>
    </oc>
    <nc r="D17" t="inlineStr">
      <is>
        <t>180</t>
      </is>
    </nc>
  </rcc>
  <rcc rId="5275" sId="70" numFmtId="4">
    <oc r="E17">
      <v>121.66</v>
    </oc>
    <nc r="E17">
      <v>120.08</v>
    </nc>
  </rcc>
  <rcc rId="5276" sId="70" numFmtId="4">
    <oc r="E18">
      <v>131.19999999999999</v>
    </oc>
    <nc r="E18">
      <v>136.31</v>
    </nc>
  </rcc>
  <rcc rId="5277" sId="70">
    <oc r="C19" t="inlineStr">
      <is>
        <t>Пюре картофельное</t>
      </is>
    </oc>
    <nc r="C19" t="inlineStr">
      <is>
        <t>Пюре из бобовых и картофеля с масл слив</t>
      </is>
    </nc>
  </rcc>
  <rcc rId="5278" sId="70">
    <oc r="C20" t="inlineStr">
      <is>
        <t>Компот из свежих фруктов</t>
      </is>
    </oc>
    <nc r="C20" t="inlineStr">
      <is>
        <t>Компот из свежих яблок</t>
      </is>
    </nc>
  </rcc>
  <rcc rId="5279" sId="70">
    <oc r="C24" t="inlineStr">
      <is>
        <t>мармелад</t>
      </is>
    </oc>
    <nc r="C24" t="inlineStr">
      <is>
        <t>пряники</t>
      </is>
    </nc>
  </rcc>
  <rcc rId="5280" sId="70">
    <oc r="D24" t="inlineStr">
      <is>
        <t>10</t>
      </is>
    </oc>
    <nc r="D24" t="inlineStr">
      <is>
        <t>35</t>
      </is>
    </nc>
  </rcc>
  <rcc rId="5281" sId="70" numFmtId="4">
    <oc r="E24">
      <v>83</v>
    </oc>
    <nc r="E24">
      <v>128.1</v>
    </nc>
  </rcc>
  <rcc rId="5282" sId="70">
    <oc r="C25" t="inlineStr">
      <is>
        <t>Расстегай с рыбой</t>
      </is>
    </oc>
    <nc r="C25" t="inlineStr">
      <is>
        <t>Рыба тушенная с овощами</t>
      </is>
    </nc>
  </rcc>
  <rcc rId="5283" sId="70">
    <oc r="D25" t="inlineStr">
      <is>
        <t>100</t>
      </is>
    </oc>
    <nc r="D25" t="inlineStr">
      <is>
        <t>40/20</t>
      </is>
    </nc>
  </rcc>
  <rcc rId="5284" sId="70" numFmtId="4">
    <oc r="E25">
      <v>325</v>
    </oc>
    <nc r="E25">
      <v>63</v>
    </nc>
  </rcc>
  <rcc rId="5285" sId="70">
    <nc r="C26" t="inlineStr">
      <is>
        <t>Рис отварной рассыпчатый с маслом</t>
      </is>
    </nc>
  </rcc>
  <rcc rId="5286" sId="70">
    <nc r="D26" t="inlineStr">
      <is>
        <t>130/20</t>
      </is>
    </nc>
  </rcc>
  <rcc rId="5287" sId="70" numFmtId="4">
    <nc r="E26">
      <v>192.01</v>
    </nc>
  </rcc>
  <rcc rId="5288" sId="70">
    <oc r="E29">
      <f>E27+E25+E24+E23+E22+E21+E19+E18+E17+E16+E15+E14+E13+E12</f>
    </oc>
    <nc r="E29">
      <f>E27+E25+E24+E23+E22+E21+E19+E18+E17+E16+E15+E14+E13+E12</f>
    </nc>
  </rcc>
  <rcc rId="5289" sId="71">
    <nc r="C11" t="inlineStr">
      <is>
        <t>Какао с молоком</t>
      </is>
    </nc>
  </rcc>
  <rcc rId="5290" sId="71">
    <oc r="C14" t="inlineStr">
      <is>
        <t>Салат из моркови с яблоками</t>
      </is>
    </oc>
    <nc r="C14" t="inlineStr">
      <is>
        <t>Салат из пропущенный моркови с яблоками</t>
      </is>
    </nc>
  </rcc>
  <rcc rId="5291" sId="71" numFmtId="4">
    <oc r="E14">
      <v>13.5</v>
    </oc>
    <nc r="E14">
      <v>24.24</v>
    </nc>
  </rcc>
  <rcc rId="5292" sId="71" numFmtId="4">
    <oc r="E15">
      <v>104.59</v>
    </oc>
    <nc r="E15">
      <v>75.959999999999994</v>
    </nc>
  </rcc>
  <rcc rId="5293" sId="71">
    <oc r="C17" t="inlineStr">
      <is>
        <t>Рис отварной рассыпчатый с маслом сливочным</t>
      </is>
    </oc>
    <nc r="C17" t="inlineStr">
      <is>
        <t>Каша перловая рассыпчатая с овощами и маслом слив</t>
      </is>
    </nc>
  </rcc>
  <rcc rId="5294" sId="71">
    <oc r="D17" t="inlineStr">
      <is>
        <t>130/20</t>
      </is>
    </oc>
    <nc r="D17" t="inlineStr">
      <is>
        <t>130/30</t>
      </is>
    </nc>
  </rcc>
  <rcc rId="5295" sId="71" numFmtId="4">
    <oc r="E17">
      <v>192.01</v>
    </oc>
    <nc r="E17">
      <v>137.68</v>
    </nc>
  </rcc>
  <rcc rId="5296" sId="71">
    <oc r="C18" t="inlineStr">
      <is>
        <t>Компот из изюма</t>
      </is>
    </oc>
    <nc r="C18" t="inlineStr">
      <is>
        <t>Компот из урюка</t>
      </is>
    </nc>
  </rcc>
  <rcc rId="5297" sId="71" numFmtId="4">
    <oc r="E18">
      <v>62.1</v>
    </oc>
    <nc r="E18">
      <v>68.2</v>
    </nc>
  </rcc>
  <rcc rId="5298" sId="71">
    <oc r="C22" t="inlineStr">
      <is>
        <t>Кондитерские изделия (печенье)</t>
      </is>
    </oc>
    <nc r="C22" t="inlineStr">
      <is>
        <t>Булочка с сахаром</t>
      </is>
    </nc>
  </rcc>
  <rcc rId="5299" sId="71">
    <oc r="D22" t="inlineStr">
      <is>
        <t>20</t>
      </is>
    </oc>
    <nc r="D22" t="inlineStr">
      <is>
        <t>50</t>
      </is>
    </nc>
  </rcc>
  <rcc rId="5300" sId="71" numFmtId="4">
    <oc r="E22">
      <v>90.2</v>
    </oc>
    <nc r="E22">
      <v>170.67</v>
    </nc>
  </rcc>
  <rcc rId="5301" sId="65">
    <oc r="C17" t="inlineStr">
      <is>
        <t>Салат из свежей капусты</t>
      </is>
    </oc>
    <nc r="C17" t="inlineStr">
      <is>
        <t>Салат из квашенной капусты</t>
      </is>
    </nc>
  </rcc>
  <rcc rId="5302" sId="65">
    <oc r="D17" t="inlineStr">
      <is>
        <t>60</t>
      </is>
    </oc>
    <nc r="D17" t="inlineStr">
      <is>
        <t>50</t>
      </is>
    </nc>
  </rcc>
  <rcc rId="5303" sId="65" numFmtId="4">
    <oc r="E17">
      <v>53.88</v>
    </oc>
    <nc r="E17">
      <v>42.85</v>
    </nc>
  </rcc>
  <rcc rId="5304" sId="65" numFmtId="4">
    <oc r="E20">
      <v>87.5</v>
    </oc>
    <nc r="E20">
      <v>68.180000000000007</v>
    </nc>
  </rcc>
  <rcc rId="5305" sId="65" numFmtId="4">
    <oc r="E23">
      <v>96.3</v>
    </oc>
    <nc r="E23">
      <v>91.8</v>
    </nc>
  </rcc>
  <rrc rId="5306" sId="65" ref="A24:XFD24" action="deleteRow">
    <undo index="3" exp="ref" v="1" dr="E24" r="E28" sId="65"/>
    <rfmt sheetId="65" xfDxf="1" sqref="A24:XFD24" start="0" length="0"/>
    <rfmt sheetId="65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65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5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5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307" sId="65">
    <oc r="C24" t="inlineStr">
      <is>
        <t>Ватрушка с творогом</t>
      </is>
    </oc>
    <nc r="C24" t="inlineStr">
      <is>
        <t>Ватрушка королевская</t>
      </is>
    </nc>
  </rcc>
  <rcc rId="5308" sId="65">
    <oc r="D24" t="inlineStr">
      <is>
        <t>90</t>
      </is>
    </oc>
    <nc r="D24" t="inlineStr">
      <is>
        <t>150</t>
      </is>
    </nc>
  </rcc>
  <rcc rId="5309" sId="65" numFmtId="4">
    <oc r="E24">
      <v>404.05</v>
    </oc>
    <nc r="E24">
      <v>404</v>
    </nc>
  </rcc>
  <rcc rId="5310" sId="65">
    <oc r="E27">
      <f>E25+E24+#REF!+E23+E22+E21+E20+E19+E18+E17+E16+E15+E14+E13</f>
    </oc>
    <nc r="E27">
      <f>E25+E24+E23+E22+E21+E20+E19+E18+E17+E16+E15+E14+E13</f>
    </nc>
  </rcc>
  <rcv guid="{C9C26154-0979-4920-B652-51709B043797}" action="delete"/>
  <rcv guid="{C9C26154-0979-4920-B652-51709B043797}" action="add"/>
  <rsnm rId="5311" sheetId="71" oldName="[меню для февраля 2025.xlsx]19 февраля" newName="[меню для февраля 2025.xlsx]19 марта"/>
  <rsnm rId="5312" sheetId="65" oldName="[меню для февраля 2025.xlsx]20 февраля" newName="[меню для февраля 2025.xlsx]20 марта"/>
</revisions>
</file>

<file path=xl/revisions/revisionLog121.xml><?xml version="1.0" encoding="utf-8"?>
<revisions xmlns="http://schemas.openxmlformats.org/spreadsheetml/2006/main" xmlns:r="http://schemas.openxmlformats.org/officeDocument/2006/relationships">
  <rcc rId="5218" sId="47">
    <oc r="C6" t="inlineStr">
      <is>
        <t>2 день</t>
      </is>
    </oc>
    <nc r="C6" t="inlineStr">
      <is>
        <t>5 день</t>
      </is>
    </nc>
  </rcc>
  <rcc rId="5219" sId="47">
    <oc r="C13" t="inlineStr">
      <is>
        <t>Каша полбяная молочная с маслом сливочным</t>
      </is>
    </oc>
    <nc r="C13" t="inlineStr">
      <is>
        <t>Суп молочный с вермишелью</t>
      </is>
    </nc>
  </rcc>
  <rcc rId="5220" sId="47">
    <oc r="D13" t="inlineStr">
      <is>
        <t>180/3</t>
      </is>
    </oc>
    <nc r="D13" t="inlineStr">
      <is>
        <t>200</t>
      </is>
    </nc>
  </rcc>
  <rcc rId="5221" sId="47" numFmtId="4">
    <oc r="E13">
      <v>202.64</v>
    </oc>
    <nc r="E13">
      <v>120</v>
    </nc>
  </rcc>
  <rcc rId="5222" sId="47">
    <oc r="D15" t="inlineStr">
      <is>
        <t>30/5/5</t>
      </is>
    </oc>
    <nc r="D15" t="inlineStr">
      <is>
        <t>30/10/5</t>
      </is>
    </nc>
  </rcc>
  <rcc rId="5223" sId="47" numFmtId="4">
    <oc r="E15">
      <v>128.77000000000001</v>
    </oc>
    <nc r="E15">
      <v>146.1</v>
    </nc>
  </rcc>
  <rcc rId="5224" sId="47">
    <oc r="C16" t="inlineStr">
      <is>
        <t>Сок</t>
      </is>
    </oc>
    <nc r="C16" t="inlineStr">
      <is>
        <t>Яблоко</t>
      </is>
    </nc>
  </rcc>
  <rcc rId="5225" sId="47">
    <oc r="D16" t="inlineStr">
      <is>
        <t>180</t>
      </is>
    </oc>
    <nc r="D16" t="inlineStr">
      <is>
        <t>100</t>
      </is>
    </nc>
  </rcc>
  <rcc rId="5226" sId="47" numFmtId="4">
    <oc r="E16">
      <v>96</v>
    </oc>
    <nc r="E16">
      <v>47</v>
    </nc>
  </rcc>
  <rcc rId="5227" sId="47">
    <oc r="C17" t="inlineStr">
      <is>
        <t>Салат из картофеля с солеными огурцами</t>
      </is>
    </oc>
    <nc r="C17" t="inlineStr">
      <is>
        <t>Венегрет овощной</t>
      </is>
    </nc>
  </rcc>
  <rcc rId="5228" sId="47" numFmtId="4">
    <oc r="E17">
      <v>66.84</v>
    </oc>
    <nc r="E17">
      <v>75.06</v>
    </nc>
  </rcc>
  <rcc rId="5229" sId="47">
    <oc r="C18" t="inlineStr">
      <is>
        <t>Борщ со свежей капустой, картофелем со сметаной</t>
      </is>
    </oc>
    <nc r="C18" t="inlineStr">
      <is>
        <t>Суп из овощей с мясными фрикадельками,со сметаной</t>
      </is>
    </nc>
  </rcc>
  <rcc rId="5230" sId="47" numFmtId="4">
    <oc r="E18">
      <v>106.63</v>
    </oc>
    <nc r="E18">
      <v>106.12</v>
    </nc>
  </rcc>
  <rcc rId="5231" sId="47">
    <oc r="C19" t="inlineStr">
      <is>
        <t>Фрикадельки куриные в молочном соусе</t>
      </is>
    </oc>
    <nc r="C19" t="inlineStr">
      <is>
        <t>Котлеты рубленые из говядины</t>
      </is>
    </nc>
  </rcc>
  <rcc rId="5232" sId="47">
    <oc r="D19" t="inlineStr">
      <is>
        <t>50/25</t>
      </is>
    </oc>
    <nc r="D19" t="inlineStr">
      <is>
        <t>70</t>
      </is>
    </nc>
  </rcc>
  <rcc rId="5233" sId="47" numFmtId="4">
    <oc r="E19">
      <v>136.30000000000001</v>
    </oc>
    <nc r="E19">
      <v>211.06</v>
    </nc>
  </rcc>
  <rcc rId="5234" sId="47">
    <oc r="C20" t="inlineStr">
      <is>
        <t>Макароны отварны с маслом сливочным</t>
      </is>
    </oc>
    <nc r="C20" t="inlineStr">
      <is>
        <t>Каша гречневая рассыпчатая с овощами,с маслом слив</t>
      </is>
    </nc>
  </rcc>
  <rcc rId="5235" sId="47">
    <oc r="D20" t="inlineStr">
      <is>
        <t>130/3</t>
      </is>
    </oc>
    <nc r="D20" t="inlineStr">
      <is>
        <t>130/2</t>
      </is>
    </nc>
  </rcc>
  <rcc rId="5236" sId="47">
    <oc r="C25" t="inlineStr">
      <is>
        <t>Булочка дорожная</t>
      </is>
    </oc>
    <nc r="C25" t="inlineStr">
      <is>
        <t>Мармелад</t>
      </is>
    </nc>
  </rcc>
  <rcc rId="5237" sId="47">
    <oc r="D25" t="inlineStr">
      <is>
        <t>50</t>
      </is>
    </oc>
    <nc r="D25" t="inlineStr">
      <is>
        <t>10</t>
      </is>
    </nc>
  </rcc>
  <rcc rId="5238" sId="47" numFmtId="4">
    <oc r="E25">
      <v>165.5</v>
    </oc>
    <nc r="E25">
      <v>83</v>
    </nc>
  </rcc>
  <rcc rId="5239" sId="47">
    <oc r="C26" t="inlineStr">
      <is>
        <t>Запеканка творожная с повидлом</t>
      </is>
    </oc>
    <nc r="C26" t="inlineStr">
      <is>
        <t>Элеш с птицей</t>
      </is>
    </nc>
  </rcc>
  <rcc rId="5240" sId="47">
    <oc r="D26" t="inlineStr">
      <is>
        <t>120/30</t>
      </is>
    </oc>
    <nc r="D26" t="inlineStr">
      <is>
        <t>100</t>
      </is>
    </nc>
  </rcc>
  <rcc rId="5241" sId="47" numFmtId="4">
    <oc r="E26">
      <v>418.5</v>
    </oc>
    <nc r="E26">
      <v>245</v>
    </nc>
  </rcc>
  <rcc rId="5242" sId="47" numFmtId="4">
    <oc r="E20">
      <v>155.22</v>
    </oc>
    <nc r="E20">
      <v>141.96</v>
    </nc>
  </rcc>
  <rcc rId="5243" sId="47">
    <oc r="E28">
      <f>E27+E26+E25+E24+E23+E22+E21+E20+E18+E19+E17+E16+E15+E14</f>
    </oc>
    <nc r="E28">
      <f>E27+E26+E25+E24+E23+E22+E21+E20+E18+E13+E19+E17+E16+E15+E14</f>
    </nc>
  </rcc>
  <rcv guid="{C9C26154-0979-4920-B652-51709B043797}" action="delete"/>
  <rcv guid="{C9C26154-0979-4920-B652-51709B043797}" action="add"/>
  <rsnm rId="5244" sheetId="47" oldName="[меню для февраля 2025.xlsx]14 февраля" newName="[меню для февраля 2025.xlsx]14 марта"/>
</revisions>
</file>

<file path=xl/revisions/revisionLog1211.xml><?xml version="1.0" encoding="utf-8"?>
<revisions xmlns="http://schemas.openxmlformats.org/spreadsheetml/2006/main" xmlns:r="http://schemas.openxmlformats.org/officeDocument/2006/relationships">
  <rcc rId="5202" sId="60">
    <oc r="C15" t="inlineStr">
      <is>
        <t>Бутерброд с маслом сливочным, повидлом</t>
      </is>
    </oc>
    <nc r="C15" t="inlineStr">
      <is>
        <t>Бутер с маслом слив,с повидлом</t>
      </is>
    </nc>
  </rcc>
  <rcc rId="5203" sId="60">
    <oc r="C16" t="inlineStr">
      <is>
        <t>Яблоко</t>
      </is>
    </oc>
    <nc r="C16" t="inlineStr">
      <is>
        <t>Сок</t>
      </is>
    </nc>
  </rcc>
  <rcc rId="5204" sId="60" numFmtId="4">
    <oc r="E16">
      <v>47</v>
    </oc>
    <nc r="E16">
      <v>76</v>
    </nc>
  </rcc>
  <rcc rId="5205" sId="60">
    <oc r="C17" t="inlineStr">
      <is>
        <t>Салат из моркови с яблоками</t>
      </is>
    </oc>
    <nc r="C17" t="inlineStr">
      <is>
        <t>Салат из зеленого горошка</t>
      </is>
    </nc>
  </rcc>
  <rcc rId="5206" sId="60">
    <oc r="D17" t="inlineStr">
      <is>
        <t>60</t>
      </is>
    </oc>
    <nc r="D17" t="inlineStr">
      <is>
        <t>50</t>
      </is>
    </nc>
  </rcc>
  <rcc rId="5207" sId="60" numFmtId="4">
    <oc r="E17">
      <v>14.3</v>
    </oc>
    <nc r="E17">
      <v>41.8</v>
    </nc>
  </rcc>
  <rcc rId="5208" sId="60">
    <oc r="D18" t="inlineStr">
      <is>
        <t>180/10</t>
      </is>
    </oc>
    <nc r="D18" t="inlineStr">
      <is>
        <t>180</t>
      </is>
    </nc>
  </rcc>
  <rcc rId="5209" sId="60" numFmtId="4">
    <oc r="E18">
      <v>76.569999999999993</v>
    </oc>
    <nc r="E18">
      <v>61.74</v>
    </nc>
  </rcc>
  <rcc rId="5210" sId="60">
    <oc r="C20" t="inlineStr">
      <is>
        <t>Компот из изюма и яблок</t>
      </is>
    </oc>
    <nc r="C20" t="inlineStr">
      <is>
        <t>Компот из сухофруктов</t>
      </is>
    </nc>
  </rcc>
  <rcc rId="5211" sId="60" numFmtId="4">
    <oc r="E20">
      <v>108</v>
    </oc>
    <nc r="E20">
      <v>68.180000000000007</v>
    </nc>
  </rcc>
  <rcc rId="5212" sId="60">
    <oc r="D21" t="inlineStr">
      <is>
        <t>225</t>
      </is>
    </oc>
    <nc r="D21" t="inlineStr">
      <is>
        <t>25</t>
      </is>
    </nc>
  </rcc>
  <rcc rId="5213" sId="60">
    <oc r="C23" t="inlineStr">
      <is>
        <t>Катык</t>
      </is>
    </oc>
    <nc r="C23" t="inlineStr">
      <is>
        <t>Кефир</t>
      </is>
    </nc>
  </rcc>
  <rcc rId="5214" sId="60" numFmtId="4">
    <oc r="E23">
      <v>90</v>
    </oc>
    <nc r="E23">
      <v>102</v>
    </nc>
  </rcc>
  <rrc rId="5215" sId="60" ref="A24:XFD24" action="deleteRow">
    <undo index="5" exp="ref" v="1" dr="E24" r="E28" sId="60"/>
    <rfmt sheetId="60" xfDxf="1" sqref="A24:XFD24" start="0" length="0"/>
    <rfmt sheetId="60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60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0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60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216" sId="60" numFmtId="4">
    <oc r="E24">
      <v>347.5</v>
    </oc>
    <nc r="E24">
      <v>289.66000000000003</v>
    </nc>
  </rcc>
  <rcc rId="5217" sId="60">
    <oc r="E27">
      <f>E26+E25+E24+#REF!+E23+E22+E21+E20+E19+E18+E17+E16+E15+E14+E13</f>
    </oc>
    <nc r="E27">
      <f>E26+E25+E24+E23+E22+E21+E20+E19+E18+E17+E16+E15+E14+E13</f>
    </nc>
  </rcc>
  <rcv guid="{C9C26154-0979-4920-B652-51709B043797}" action="delete"/>
  <rcv guid="{C9C26154-0979-4920-B652-51709B043797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c rId="5161" sId="58">
    <oc r="D14" t="inlineStr">
      <is>
        <t>180</t>
      </is>
    </oc>
    <nc r="D14" t="inlineStr">
      <is>
        <t>180/6</t>
      </is>
    </nc>
  </rcc>
  <rcc rId="5162" sId="58">
    <oc r="D15" t="inlineStr">
      <is>
        <t>30/5/5</t>
      </is>
    </oc>
    <nc r="D15" t="inlineStr">
      <is>
        <t>30/10/5</t>
      </is>
    </nc>
  </rcc>
  <rcc rId="5163" sId="58" numFmtId="4">
    <oc r="E15">
      <v>128.77000000000001</v>
    </oc>
    <nc r="E15">
      <v>146.1</v>
    </nc>
  </rcc>
  <rcc rId="5164" sId="58" numFmtId="4">
    <oc r="E18">
      <v>106.63</v>
    </oc>
    <nc r="E18">
      <v>87.64</v>
    </nc>
  </rcc>
  <rcc rId="5165" sId="58">
    <oc r="C19" t="inlineStr">
      <is>
        <t>Фрикадельки куриные в молочном соусе</t>
      </is>
    </oc>
    <nc r="C19" t="inlineStr">
      <is>
        <t>Тефтели куриные в сметанно-томатномсоусе</t>
      </is>
    </nc>
  </rcc>
  <rcc rId="5166" sId="58" numFmtId="4">
    <oc r="E19">
      <v>136.30000000000001</v>
    </oc>
    <nc r="E19">
      <v>112.5</v>
    </nc>
  </rcc>
  <rcc rId="5167" sId="58">
    <oc r="C24" t="inlineStr">
      <is>
        <t>Катык</t>
      </is>
    </oc>
    <nc r="C24" t="inlineStr">
      <is>
        <t>Молоко кипяченное</t>
      </is>
    </nc>
  </rcc>
  <rcc rId="5168" sId="58" numFmtId="4">
    <oc r="E24">
      <v>91.8</v>
    </oc>
    <nc r="E24">
      <v>96.3</v>
    </nc>
  </rcc>
  <rcc rId="5169" sId="58">
    <oc r="C25" t="inlineStr">
      <is>
        <t>Булочка дорожная</t>
      </is>
    </oc>
    <nc r="C25" t="inlineStr">
      <is>
        <t>Печенье</t>
      </is>
    </nc>
  </rcc>
  <rcc rId="5170" sId="58">
    <oc r="D25" t="inlineStr">
      <is>
        <t>50</t>
      </is>
    </oc>
    <nc r="D25" t="inlineStr">
      <is>
        <t>20</t>
      </is>
    </nc>
  </rcc>
  <rcc rId="5171" sId="58" numFmtId="4">
    <oc r="E25">
      <v>165.5</v>
    </oc>
    <nc r="E25">
      <v>90.2</v>
    </nc>
  </rcc>
  <rcc rId="5172" sId="58">
    <oc r="C16" t="inlineStr">
      <is>
        <t>Яблоко</t>
      </is>
    </oc>
    <nc r="C16" t="inlineStr">
      <is>
        <t>Сок</t>
      </is>
    </nc>
  </rcc>
  <rcc rId="5173" sId="58">
    <oc r="D16" t="inlineStr">
      <is>
        <t>100</t>
      </is>
    </oc>
    <nc r="D16" t="inlineStr">
      <is>
        <t>180</t>
      </is>
    </nc>
  </rcc>
  <rcc rId="5174" sId="58" numFmtId="4">
    <oc r="E16">
      <v>47</v>
    </oc>
    <nc r="E16">
      <v>76</v>
    </nc>
  </rcc>
  <rcc rId="5175" sId="58">
    <oc r="E28">
      <f>E27+E26+E25+E24+E23+E22+E21+E20+E18+E19+E17+E16+E15+E14</f>
    </oc>
    <nc r="E28">
      <f>E27+E26+E25+E24+E23+E22+E21+E20+E18+E19+E17+E16+E15+E13+14:14</f>
    </nc>
  </rcc>
  <rcc rId="5176" sId="71">
    <oc r="D10" t="inlineStr">
      <is>
        <t>180/5</t>
      </is>
    </oc>
    <nc r="D10" t="inlineStr">
      <is>
        <t>180/3</t>
      </is>
    </nc>
  </rcc>
  <rcc rId="5177" sId="71" numFmtId="4">
    <oc r="E10">
      <v>199.5</v>
    </oc>
    <nc r="E10">
      <v>186.3</v>
    </nc>
  </rcc>
  <rcc rId="5178" sId="71">
    <oc r="C11" t="inlineStr">
      <is>
        <t xml:space="preserve">Какао с молоком </t>
      </is>
    </oc>
    <nc r="C11"/>
  </rcc>
  <rcc rId="5179" sId="59">
    <oc r="C13" t="inlineStr">
      <is>
        <t>Каша кукурузная молочная с маслом сливочным</t>
      </is>
    </oc>
    <nc r="C13" t="inlineStr">
      <is>
        <t>Каша манная молочная с маслом сливочным</t>
      </is>
    </nc>
  </rcc>
  <rcc rId="5180" sId="59">
    <oc r="D13" t="inlineStr">
      <is>
        <t>180/5</t>
      </is>
    </oc>
    <nc r="D13" t="inlineStr">
      <is>
        <t>180/3</t>
      </is>
    </nc>
  </rcc>
  <rcc rId="5181" sId="59" numFmtId="4">
    <oc r="E13">
      <v>274.16000000000003</v>
    </oc>
    <nc r="E13">
      <v>186.3</v>
    </nc>
  </rcc>
  <rcc rId="5182" sId="59">
    <oc r="C16" t="inlineStr">
      <is>
        <t>Сок</t>
      </is>
    </oc>
    <nc r="C16" t="inlineStr">
      <is>
        <t>Яблоко</t>
      </is>
    </nc>
  </rcc>
  <rcc rId="5183" sId="59">
    <oc r="D16" t="inlineStr">
      <is>
        <t>180</t>
      </is>
    </oc>
    <nc r="D16" t="inlineStr">
      <is>
        <t>100</t>
      </is>
    </nc>
  </rcc>
  <rcc rId="5184" sId="59" numFmtId="4">
    <oc r="E16">
      <v>96</v>
    </oc>
    <nc r="E16">
      <v>47</v>
    </nc>
  </rcc>
  <rcc rId="5185" sId="59">
    <oc r="C17" t="inlineStr">
      <is>
        <t>Салат из капусты с морковью</t>
      </is>
    </oc>
    <nc r="C17" t="inlineStr">
      <is>
        <t xml:space="preserve">Салат из квашеной капусты </t>
      </is>
    </nc>
  </rcc>
  <rcc rId="5186" sId="59">
    <oc r="D17" t="inlineStr">
      <is>
        <t>60</t>
      </is>
    </oc>
    <nc r="D17" t="inlineStr">
      <is>
        <t>50</t>
      </is>
    </nc>
  </rcc>
  <rcc rId="5187" sId="59" numFmtId="4">
    <oc r="E18">
      <v>121.57</v>
    </oc>
    <nc r="E18">
      <v>106.74</v>
    </nc>
  </rcc>
  <rcc rId="5188" sId="59">
    <oc r="D18" t="inlineStr">
      <is>
        <t>180/10</t>
      </is>
    </oc>
    <nc r="D18" t="inlineStr">
      <is>
        <t>180</t>
      </is>
    </nc>
  </rcc>
  <rcc rId="5189" sId="59" numFmtId="4">
    <oc r="E19">
      <v>396</v>
    </oc>
    <nc r="E19">
      <v>290.64</v>
    </nc>
  </rcc>
  <rcc rId="5190" sId="59" numFmtId="4">
    <oc r="E21">
      <v>58.75</v>
    </oc>
    <nc r="E21">
      <v>47</v>
    </nc>
  </rcc>
  <rcc rId="5191" sId="59">
    <oc r="D21" t="inlineStr">
      <is>
        <t>25</t>
      </is>
    </oc>
    <nc r="D21" t="inlineStr">
      <is>
        <t>20</t>
      </is>
    </nc>
  </rcc>
  <rcc rId="5192" sId="59">
    <oc r="C23" t="inlineStr">
      <is>
        <t>Молоко кипяченое</t>
      </is>
    </oc>
    <nc r="C23" t="inlineStr">
      <is>
        <t>Ряженка</t>
      </is>
    </nc>
  </rcc>
  <rcc rId="5193" sId="59" numFmtId="4">
    <oc r="E23">
      <v>75.239999999999995</v>
    </oc>
    <nc r="E23">
      <v>91.8</v>
    </nc>
  </rcc>
  <rcc rId="5194" sId="59">
    <oc r="C24" t="inlineStr">
      <is>
        <t>Печенье</t>
      </is>
    </oc>
    <nc r="C24" t="inlineStr">
      <is>
        <t>Булочка дорожная</t>
      </is>
    </nc>
  </rcc>
  <rcc rId="5195" sId="59">
    <oc r="D24" t="inlineStr">
      <is>
        <t>20</t>
      </is>
    </oc>
    <nc r="D24" t="inlineStr">
      <is>
        <t>50</t>
      </is>
    </nc>
  </rcc>
  <rcc rId="5196" sId="59" numFmtId="4">
    <oc r="E24">
      <v>89.1</v>
    </oc>
    <nc r="E24">
      <v>165.5</v>
    </nc>
  </rcc>
  <rcc rId="5197" sId="59">
    <oc r="C26" t="inlineStr">
      <is>
        <t>Картофель тушеный с овощами в соусе</t>
      </is>
    </oc>
    <nc r="C26" t="inlineStr">
      <is>
        <t>Картофель запеченнй</t>
      </is>
    </nc>
  </rcc>
  <rcc rId="5198" sId="59" numFmtId="4">
    <oc r="E26">
      <v>201.6</v>
    </oc>
    <nc r="E26">
      <v>212.8</v>
    </nc>
  </rcc>
  <rcc rId="5199" sId="59" numFmtId="4">
    <oc r="E17">
      <v>24.24</v>
    </oc>
    <nc r="E17">
      <v>42.85</v>
    </nc>
  </rcc>
  <rcv guid="{C9C26154-0979-4920-B652-51709B043797}" action="delete"/>
  <rcv guid="{C9C26154-0979-4920-B652-51709B043797}" action="add"/>
  <rsnm rId="5200" sheetId="59" oldName="[меню для февраля 2025.xlsx]12 февраля" newName="[меню для февраля 2025.xlsx]12 марта"/>
  <rsnm rId="5201" sheetId="71" oldName="[меню для февраля 2025.xlsx]19 февраля" newName="[меню для февраля 2025.xlsx]19 февраля"/>
</revisions>
</file>

<file path=xl/revisions/revisionLog121111.xml><?xml version="1.0" encoding="utf-8"?>
<revisions xmlns="http://schemas.openxmlformats.org/spreadsheetml/2006/main" xmlns:r="http://schemas.openxmlformats.org/officeDocument/2006/relationships">
  <rcc rId="5149" sId="67" numFmtId="4">
    <oc r="E13">
      <v>207.6</v>
    </oc>
    <nc r="E13">
      <v>225</v>
    </nc>
  </rcc>
  <rcc rId="5150" sId="67">
    <oc r="C17" t="inlineStr">
      <is>
        <t>Салат из моркови</t>
      </is>
    </oc>
    <nc r="C17" t="inlineStr">
      <is>
        <t>Икра морковная</t>
      </is>
    </nc>
  </rcc>
  <rcc rId="5151" sId="67">
    <oc r="D17" t="inlineStr">
      <is>
        <t>60</t>
      </is>
    </oc>
    <nc r="D17" t="inlineStr">
      <is>
        <t>50</t>
      </is>
    </nc>
  </rcc>
  <rcc rId="5152" sId="67" numFmtId="4">
    <oc r="E17">
      <v>14.3</v>
    </oc>
    <nc r="E17">
      <v>45.6</v>
    </nc>
  </rcc>
  <rcc rId="5153" sId="67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5154" sId="67">
    <oc r="D19" t="inlineStr">
      <is>
        <t>70</t>
      </is>
    </oc>
    <nc r="D19" t="inlineStr">
      <is>
        <t>120/30</t>
      </is>
    </nc>
  </rcc>
  <rcc rId="5155" sId="67" numFmtId="4">
    <oc r="E19">
      <v>211.06</v>
    </oc>
    <nc r="E19">
      <v>201.98</v>
    </nc>
  </rcc>
  <rrc rId="5156" sId="67" ref="A20:XFD20" action="deleteRow">
    <undo index="17" exp="ref" v="1" dr="E20" r="E30" sId="67"/>
    <rfmt sheetId="67" xfDxf="1" sqref="A20:XFD20" start="0" length="0"/>
    <rfmt sheetId="6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7" dxf="1">
      <nc r="C20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7" dxf="1">
      <nc r="D20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7" dxf="1" numFmtId="4">
      <nc r="E20">
        <v>145.86000000000001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5157" sId="67">
    <oc r="E29">
      <f>E28+E27+E26+E25+E24+E23+E22+E21+E20+#REF!+E19+E18+E17+E16+E15+E14+E13</f>
    </oc>
    <nc r="E29">
      <f>E28+E27+E26+E25+E24+E23+E22+E21+E20+E19+E18+E17+E16+E15+E14+E13</f>
    </nc>
  </rcc>
  <rcc rId="5158" sId="67">
    <oc r="D13" t="inlineStr">
      <is>
        <t>180/5</t>
      </is>
    </oc>
    <nc r="D13" t="inlineStr">
      <is>
        <t>180/3</t>
      </is>
    </nc>
  </rcc>
  <rcc rId="5159" sId="67">
    <oc r="D16" t="inlineStr">
      <is>
        <t>180</t>
      </is>
    </oc>
    <nc r="D16" t="inlineStr">
      <is>
        <t>100</t>
      </is>
    </nc>
  </rcc>
  <rcc rId="5160" sId="67">
    <oc r="D29" t="inlineStr">
      <is>
        <t>152,36 руб</t>
      </is>
    </oc>
    <nc r="D29" t="inlineStr">
      <is>
        <t>158,45 руб</t>
      </is>
    </nc>
  </rcc>
  <rcv guid="{C9C26154-0979-4920-B652-51709B043797}" action="delete"/>
  <rcv guid="{C9C26154-0979-4920-B652-51709B043797}" action="add"/>
</revisions>
</file>

<file path=xl/revisions/revisionLog13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31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311.xml><?xml version="1.0" encoding="utf-8"?>
<revisions xmlns="http://schemas.openxmlformats.org/spreadsheetml/2006/main" xmlns:r="http://schemas.openxmlformats.org/officeDocument/2006/relationships">
  <rcv guid="{C9C26154-0979-4920-B652-51709B043797}" action="delete"/>
  <rcv guid="{C9C26154-0979-4920-B652-51709B043797}" action="add"/>
</revisions>
</file>

<file path=xl/revisions/revisionLog13111.xml><?xml version="1.0" encoding="utf-8"?>
<revisions xmlns="http://schemas.openxmlformats.org/spreadsheetml/2006/main" xmlns:r="http://schemas.openxmlformats.org/officeDocument/2006/relationships">
  <rcc rId="5313" sId="56">
    <oc r="C18" t="inlineStr">
      <is>
        <t>Рассольник ленинградский на мясном бульоне с мясными фрикадельками, со сметаной</t>
      </is>
    </oc>
    <nc r="C18" t="inlineStr">
      <is>
        <t>Суп картофельный с рисовой крупой,с мясн фрикадельками,со смет</t>
      </is>
    </nc>
  </rcc>
  <rcc rId="5314" sId="56">
    <oc r="D18" t="inlineStr">
      <is>
        <t>180/11/7</t>
      </is>
    </oc>
    <nc r="D18" t="inlineStr">
      <is>
        <t>180/10/5</t>
      </is>
    </nc>
  </rcc>
  <rcc rId="5315" sId="56" numFmtId="4">
    <oc r="E18">
      <v>117.51</v>
    </oc>
    <nc r="E18">
      <v>79.599999999999994</v>
    </nc>
  </rcc>
  <rcc rId="5316" sId="56">
    <oc r="C24" t="inlineStr">
      <is>
        <t>Молоко кипяченое</t>
      </is>
    </oc>
    <nc r="C24" t="inlineStr">
      <is>
        <t>Ряженка</t>
      </is>
    </nc>
  </rcc>
  <rcc rId="5317" sId="56" numFmtId="4">
    <oc r="E24">
      <v>96.3</v>
    </oc>
    <nc r="E24">
      <v>91.8</v>
    </nc>
  </rcc>
  <rrc rId="5318" sId="56" ref="A25:XFD25" action="deleteRow">
    <undo index="5" exp="ref" v="1" dr="E25" r="E29" sId="56"/>
    <rfmt sheetId="56" xfDxf="1" sqref="A25:XFD25" start="0" length="0"/>
    <rfmt sheetId="56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56" dxf="1">
      <nc r="C25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6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6" dxf="1" numFmtId="4">
      <nc r="E25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319" sId="56">
    <oc r="D25" t="inlineStr">
      <is>
        <t>180</t>
      </is>
    </oc>
    <nc r="D25" t="inlineStr">
      <is>
        <t>200</t>
      </is>
    </nc>
  </rcc>
  <rcc rId="5320" sId="56" numFmtId="4">
    <oc r="E25">
      <v>250.3</v>
    </oc>
    <nc r="E25">
      <v>268.5</v>
    </nc>
  </rcc>
  <rcc rId="5321" sId="56">
    <oc r="E28">
      <f>E27+E26+E25+#REF!+E24+E23+E22+E21+E20+E19+E18+E17+E16+E15+E14+E13</f>
    </oc>
    <nc r="E28">
      <f>E27+E26+E25+E24+E23+E22+E21+E20+E19+E18+E17+E16+E15+E14+E13</f>
    </nc>
  </rcc>
  <rcv guid="{C9C26154-0979-4920-B652-51709B043797}" action="delete"/>
  <rcv guid="{C9C26154-0979-4920-B652-51709B043797}" action="add"/>
  <rsnm rId="5322" sheetId="56" oldName="[меню для февраля 2025.xlsx]21 февраля" newName="[меню для февраля 2025.xlsx]21 марта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1" sId="61">
    <oc r="C6" t="inlineStr">
      <is>
        <t>5 день</t>
      </is>
    </oc>
    <nc r="C6" t="inlineStr">
      <is>
        <t>6 день</t>
      </is>
    </nc>
  </rcc>
  <rcc rId="5412" sId="61">
    <oc r="C13" t="inlineStr">
      <is>
        <t xml:space="preserve">Суп молочный с геркулесовой крупой </t>
      </is>
    </oc>
    <nc r="C13" t="inlineStr">
      <is>
        <t>Каша пшенная мол с маслом сливочным</t>
      </is>
    </nc>
  </rcc>
  <rcc rId="5413" sId="61">
    <oc r="D13" t="inlineStr">
      <is>
        <t>200</t>
      </is>
    </oc>
    <nc r="D13" t="inlineStr">
      <is>
        <t>180/30</t>
      </is>
    </nc>
  </rcc>
  <rcc rId="5414" sId="61" numFmtId="4">
    <oc r="E13">
      <v>71.2</v>
    </oc>
    <nc r="E13">
      <v>208.76</v>
    </nc>
  </rcc>
  <rcc rId="5415" sId="61">
    <oc r="C14" t="inlineStr">
      <is>
        <t>какао с молоком</t>
      </is>
    </oc>
    <nc r="C14" t="inlineStr">
      <is>
        <t>Чай с молоком,с сахаром</t>
      </is>
    </nc>
  </rcc>
  <rcc rId="5416" sId="61">
    <oc r="D14" t="inlineStr">
      <is>
        <t>180</t>
      </is>
    </oc>
    <nc r="D14" t="inlineStr">
      <is>
        <t>180/6</t>
      </is>
    </nc>
  </rcc>
  <rcc rId="5417" sId="61">
    <oc r="E14">
      <v>58.83</v>
    </oc>
    <nc r="E14">
      <v>72.7</v>
    </nc>
  </rcc>
  <rcc rId="5418" sId="61">
    <oc r="C15" t="inlineStr">
      <is>
        <t>Бутерброд с сыром, маслом сливочным</t>
      </is>
    </oc>
    <nc r="C15" t="inlineStr">
      <is>
        <t>Бутерброд с маслом сливочным</t>
      </is>
    </nc>
  </rcc>
  <rcc rId="5419" sId="61">
    <oc r="D15" t="inlineStr">
      <is>
        <t>30/5/5</t>
      </is>
    </oc>
    <nc r="D15" t="inlineStr">
      <is>
        <t>30/5</t>
      </is>
    </nc>
  </rcc>
  <rcc rId="5420" sId="61" numFmtId="4">
    <oc r="E15">
      <v>128.77000000000001</v>
    </oc>
    <nc r="E15">
      <v>111.6</v>
    </nc>
  </rcc>
  <rcc rId="5421" sId="61">
    <oc r="C16" t="inlineStr">
      <is>
        <t>Яблоко</t>
      </is>
    </oc>
    <nc r="C16" t="inlineStr">
      <is>
        <t>Сок</t>
      </is>
    </nc>
  </rcc>
  <rcc rId="5422" sId="61">
    <oc r="D16" t="inlineStr">
      <is>
        <t>100</t>
      </is>
    </oc>
    <nc r="D16" t="inlineStr">
      <is>
        <t>180</t>
      </is>
    </nc>
  </rcc>
  <rcc rId="5423" sId="61" numFmtId="4">
    <oc r="E16">
      <v>47</v>
    </oc>
    <nc r="E16">
      <v>76</v>
    </nc>
  </rcc>
  <rcc rId="5424" sId="61">
    <oc r="C17" t="inlineStr">
      <is>
        <t>Венегрет овощной</t>
      </is>
    </oc>
    <nc r="C17" t="inlineStr">
      <is>
        <t>Икра кабочковая</t>
      </is>
    </nc>
  </rcc>
  <rcc rId="5425" sId="61">
    <oc r="D17" t="inlineStr">
      <is>
        <t>60</t>
      </is>
    </oc>
    <nc r="D17" t="inlineStr">
      <is>
        <t>50</t>
      </is>
    </nc>
  </rcc>
  <rcc rId="5426" sId="61" numFmtId="4">
    <oc r="E17">
      <v>14.3</v>
    </oc>
    <nc r="E17">
      <v>34.799999999999997</v>
    </nc>
  </rcc>
  <rcc rId="5427" sId="61">
    <oc r="C18" t="inlineStr">
      <is>
        <t>Рассольник домашний на курином б-не, с куриными фрикадельками со сметаной</t>
      </is>
    </oc>
    <nc r="C18" t="inlineStr">
      <is>
        <t>Рассольник Лениноградский,со сметаной</t>
      </is>
    </nc>
  </rcc>
  <rcc rId="5428" sId="61">
    <oc r="D18" t="inlineStr">
      <is>
        <t>180/11/5</t>
      </is>
    </oc>
    <nc r="D18" t="inlineStr">
      <is>
        <t>180/7</t>
      </is>
    </nc>
  </rcc>
  <rcc rId="5429" sId="61" numFmtId="4">
    <oc r="E18">
      <v>119.17</v>
    </oc>
    <nc r="E18">
      <v>88.56</v>
    </nc>
  </rcc>
  <rcc rId="5430" sId="61">
    <oc r="C19" t="inlineStr">
      <is>
        <t>Рис отварнйой рассыпчатый</t>
      </is>
    </oc>
    <nc r="C19" t="inlineStr">
      <is>
        <t>Тефтели куриные запеченные в сметанно-томатном соусе</t>
      </is>
    </nc>
  </rcc>
  <rcc rId="5431" sId="61">
    <oc r="D19" t="inlineStr">
      <is>
        <t>130/2</t>
      </is>
    </oc>
    <nc r="D19" t="inlineStr">
      <is>
        <t>50/25</t>
      </is>
    </nc>
  </rcc>
  <rcc rId="5432" sId="61" numFmtId="4">
    <oc r="E19">
      <v>118</v>
    </oc>
    <nc r="E19">
      <v>112.5</v>
    </nc>
  </rcc>
  <rcc rId="5433" sId="61">
    <oc r="C20" t="inlineStr">
      <is>
        <t>Котлеты рубленые из говядины</t>
      </is>
    </oc>
    <nc r="C20" t="inlineStr">
      <is>
        <t>Вермишель отворная</t>
      </is>
    </nc>
  </rcc>
  <rcc rId="5434" sId="61">
    <oc r="D20" t="inlineStr">
      <is>
        <t>40/40</t>
      </is>
    </oc>
    <nc r="D20" t="inlineStr">
      <is>
        <t>130</t>
      </is>
    </nc>
  </rcc>
  <rcc rId="5435" sId="61" numFmtId="4">
    <oc r="E20">
      <v>243.48</v>
    </oc>
    <nc r="E20">
      <v>135.46</v>
    </nc>
  </rcc>
  <rcc rId="5436" sId="61">
    <oc r="C21" t="inlineStr">
      <is>
        <t>Кисель</t>
      </is>
    </oc>
    <nc r="C21" t="inlineStr">
      <is>
        <t>Напиток из сухофруктов</t>
      </is>
    </nc>
  </rcc>
  <rcc rId="5437" sId="61" numFmtId="4">
    <oc r="E21">
      <v>75.239999999999995</v>
    </oc>
    <nc r="E21">
      <v>68.180000000000007</v>
    </nc>
  </rcc>
  <rcc rId="5438" sId="61" numFmtId="4">
    <oc r="E24">
      <v>75.239999999999995</v>
    </oc>
    <nc r="E24">
      <v>96.3</v>
    </nc>
  </rcc>
  <rcc rId="5439" sId="61" numFmtId="4">
    <oc r="E25">
      <v>89.1</v>
    </oc>
    <nc r="E25">
      <v>90.2</v>
    </nc>
  </rcc>
  <rcc rId="5440" sId="61">
    <oc r="C26" t="inlineStr">
      <is>
        <t xml:space="preserve">Эч-почмак </t>
      </is>
    </oc>
    <nc r="C26" t="inlineStr">
      <is>
        <t>Сырники творожные со сгущ молоком</t>
      </is>
    </nc>
  </rcc>
  <rcc rId="5441" sId="61">
    <oc r="D26" t="inlineStr">
      <is>
        <t>100</t>
      </is>
    </oc>
    <nc r="D26" t="inlineStr">
      <is>
        <t>120/30</t>
      </is>
    </nc>
  </rcc>
  <rcc rId="5442" sId="61" numFmtId="4">
    <oc r="E26">
      <v>414.29</v>
    </oc>
    <nc r="E26">
      <v>390.4</v>
    </nc>
  </rcc>
  <rcc rId="5443" sId="61">
    <oc r="C27" t="inlineStr">
      <is>
        <t>Чай с сахаром и лимоном</t>
      </is>
    </oc>
    <nc r="C27" t="inlineStr">
      <is>
        <t>Напиток из шиповника</t>
      </is>
    </nc>
  </rcc>
  <rcc rId="5444" sId="61">
    <oc r="D27" t="inlineStr">
      <is>
        <t>180/6/7</t>
      </is>
    </oc>
    <nc r="D27" t="inlineStr">
      <is>
        <t>180/6</t>
      </is>
    </nc>
  </rcc>
  <rcc rId="5445" sId="61" numFmtId="4">
    <oc r="E27">
      <v>26.48</v>
    </oc>
    <nc r="E27">
      <v>79.38</v>
    </nc>
  </rcc>
  <rcc rId="5446" sId="61">
    <oc r="E28">
      <f>E27+E26+E25+E24+E23+E22++E20+E18+E17+E16+E15+E14+E13</f>
    </oc>
    <nc r="E28">
      <f>E27+E26+E25+E24+E23+E22+E21+E20+E18+E17+E16+E15+E14+E13</f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7" sId="67" numFmtId="4">
    <oc r="E16">
      <v>96</v>
    </oc>
    <nc r="E16">
      <v>47</v>
    </nc>
  </rcc>
  <rcc rId="5448" sId="67">
    <oc r="C16" t="inlineStr">
      <is>
        <t>Сок</t>
      </is>
    </oc>
    <nc r="C16" t="inlineStr">
      <is>
        <t>Яблоко</t>
      </is>
    </nc>
  </rcc>
  <rcc rId="5449" sId="69">
    <oc r="E27">
      <f>E26+E25+E24+E23+E22+E18+E17+E16+E15+E14+E13+E12</f>
    </oc>
    <nc r="E27">
      <f>E26+E25+E24+E23+E22+E21+E20+E19+E18+E17+E16+E15+E14+E13+E12</f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0" sId="70">
    <oc r="E29">
      <f>E27+E25+E24+E23+E22+E21+E19+E18+E17+E16+E15+E14+E13+E12</f>
    </oc>
    <nc r="E29">
      <f>E27+E26+E25+E24+E23+E22+E21+E20+E19+E18+E17+E16+E15+E14+E13+E12</f>
    </nc>
  </rcc>
  <rcc rId="5451" sId="70" numFmtId="4">
    <oc r="E19">
      <v>128.1</v>
    </oc>
    <nc r="E19">
      <v>172.4</v>
    </nc>
  </rcc>
  <rcc rId="5452" sId="71">
    <oc r="E26">
      <f>E24+E23+E22+E21+E20+E19+E17+E16+E15+E14+E13+E12+E11+E10</f>
    </oc>
    <nc r="E26">
      <f>E25+E24+E23+E22+E21+E20+E19+E18+E17+E16+E15+E14+E13+E12+E11+E10</f>
    </nc>
  </rcc>
  <rcc rId="5453" sId="71" numFmtId="4">
    <oc r="E13">
      <v>96.4</v>
    </oc>
    <nc r="E13">
      <v>76</v>
    </nc>
  </rcc>
  <rcc rId="5454" sId="65">
    <oc r="E14">
      <v>75.760000000000005</v>
    </oc>
    <nc r="E14">
      <v>72.7</v>
    </nc>
  </rcc>
  <rcc rId="5455" sId="65" numFmtId="4">
    <oc r="E15">
      <v>128.77000000000001</v>
    </oc>
    <nc r="E15">
      <v>111.6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6" sId="49">
    <oc r="E29">
      <f>E28+E27+E26+E25+E24+E23+E22+E21+E13+E20+E19+E18+E17+E16+E15+E14+E18</f>
    </oc>
    <nc r="E29">
      <f>E28+E27+E26+E25+E24+E23+E22+E21+E13+E20+E19+E18+E17+E16+E15+E14+E18</f>
    </nc>
  </rcc>
  <rcc rId="5457" sId="61">
    <oc r="E28">
      <f>E27+E26+E25+E24+E23+E22+E21+E20+E18+E17+E16+E15+E14+E13</f>
    </oc>
    <nc r="E28">
      <f>E27+E26+E25+E24+E23+E22+E21+E20+E19+E18+E17+E16+E15+E14+E13</f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8" sId="49">
    <oc r="E29">
      <f>E28+E27+E26+E25+E24+E23+E22+E21+E13+E20+E19+E18+E17+E16+E15+E14+E18</f>
    </oc>
    <nc r="E29">
      <f>SUM(E18:E28)</f>
    </nc>
  </rcc>
  <rcv guid="{06E0BFEC-26B1-439F-9F91-D4251EABDD0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323" sId="57" eol="1" ref="A31:XFD31" action="insertRow"/>
  <rcc rId="5324" sId="57">
    <nc r="D31" t="inlineStr">
      <is>
        <t xml:space="preserve"> </t>
      </is>
    </nc>
  </rcc>
  <rfmt sheetId="57" sqref="D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5325" sId="57" numFmtId="4">
    <oc r="E13">
      <v>207.6</v>
    </oc>
    <nc r="E13">
      <v>225</v>
    </nc>
  </rcc>
  <rcc rId="5326" sId="57">
    <oc r="C16" t="inlineStr">
      <is>
        <t>Сок</t>
      </is>
    </oc>
    <nc r="C16" t="inlineStr">
      <is>
        <t>Яблоко</t>
      </is>
    </nc>
  </rcc>
  <rcc rId="5327" sId="57">
    <oc r="D16" t="inlineStr">
      <is>
        <t>180</t>
      </is>
    </oc>
    <nc r="D16" t="inlineStr">
      <is>
        <t>100</t>
      </is>
    </nc>
  </rcc>
  <rcc rId="5328" sId="57" numFmtId="4">
    <oc r="E16">
      <v>96</v>
    </oc>
    <nc r="E16">
      <v>47</v>
    </nc>
  </rcc>
  <rcc rId="5329" sId="57">
    <oc r="C17" t="inlineStr">
      <is>
        <t>Салат из моркови</t>
      </is>
    </oc>
    <nc r="C17" t="inlineStr">
      <is>
        <t>Икра морковная</t>
      </is>
    </nc>
  </rcc>
  <rcc rId="5330" sId="57">
    <oc r="D17" t="inlineStr">
      <is>
        <t>60</t>
      </is>
    </oc>
    <nc r="D17" t="inlineStr">
      <is>
        <t>50</t>
      </is>
    </nc>
  </rcc>
  <rcc rId="5331" sId="57" numFmtId="4">
    <oc r="E17">
      <v>14.3</v>
    </oc>
    <nc r="E17">
      <v>45.6</v>
    </nc>
  </rcc>
  <rcc rId="5332" sId="57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5333" sId="57">
    <oc r="D19" t="inlineStr">
      <is>
        <t>70</t>
      </is>
    </oc>
    <nc r="D19" t="inlineStr">
      <is>
        <t>120/30</t>
      </is>
    </nc>
  </rcc>
  <rcc rId="5334" sId="57" numFmtId="4">
    <oc r="E19">
      <v>211.06</v>
    </oc>
    <nc r="E19">
      <v>201.98</v>
    </nc>
  </rcc>
  <rrc rId="5335" sId="57" ref="A20:XFD20" action="deleteRow">
    <undo index="17" exp="ref" v="1" dr="E20" r="E30" sId="57"/>
    <rfmt sheetId="57" xfDxf="1" sqref="A20:XFD20" start="0" length="0"/>
    <rfmt sheetId="5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57" dxf="1">
      <nc r="C20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7" dxf="1">
      <nc r="D20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7" dxf="1" numFmtId="4">
      <nc r="E20">
        <v>145.86000000000001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5336" sId="57">
    <oc r="E29">
      <f>E28+E27+E26+E25+E24+E23+E22+E21+E20+#REF!+E19+E18+E17+E16+E15+E14+E13</f>
    </oc>
    <nc r="E29">
      <f>E28+E27+E26+E25+E24+E23+E22+E21+E20+E19+E18+E17+E16+E15+E14+E13</f>
    </nc>
  </rcc>
  <rsnm rId="5337" sheetId="57" oldName="[меню для февраля 2025.xlsx]24 февраля" newName="[меню для февраля 2025.xlsx]24 марта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8" sId="52">
    <oc r="D28" t="inlineStr">
      <is>
        <t>152,36 руб</t>
      </is>
    </oc>
    <nc r="D28" t="inlineStr">
      <is>
        <t>158,45 руб</t>
      </is>
    </nc>
  </rcc>
  <rsnm rId="4839" sheetId="52" oldName="[меню для октября 2024.xlsx]20 января" newName="[меню для октября 2024.xlsx]3 февраля"/>
  <rsnm rId="4840" sheetId="53" oldName="[меню для октября 2024.xlsx]21 января" newName="[меню для октября 2024.xlsx]4 февраля"/>
  <rsnm rId="4841" sheetId="54" oldName="[меню для октября 2024.xlsx]22 января" newName="[меню для октября 2024.xlsx]5 феврал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8" sId="72" numFmtId="4">
    <oc r="E14">
      <v>128.77000000000001</v>
    </oc>
    <nc r="E14">
      <v>146.1</v>
    </nc>
  </rcc>
  <rcc rId="5339" sId="72">
    <oc r="D14" t="inlineStr">
      <is>
        <t>30/5/5</t>
      </is>
    </oc>
    <nc r="D14" t="inlineStr">
      <is>
        <t>30/10/5</t>
      </is>
    </nc>
  </rcc>
  <rcc rId="5340" sId="72">
    <oc r="D17" t="inlineStr">
      <is>
        <t>180/10/7</t>
      </is>
    </oc>
    <nc r="D17" t="inlineStr">
      <is>
        <t>180/7</t>
      </is>
    </nc>
  </rcc>
  <rcc rId="5341" sId="72" numFmtId="4">
    <oc r="E17">
      <v>106.63</v>
    </oc>
    <nc r="E17">
      <v>87.64</v>
    </nc>
  </rcc>
  <rcc rId="5342" sId="72">
    <oc r="C18" t="inlineStr">
      <is>
        <t>Фрикадельки куриные в молочном соусе</t>
      </is>
    </oc>
    <nc r="C18" t="inlineStr">
      <is>
        <t>Тефтели куриные запеченные в сметанно-томатном соусе</t>
      </is>
    </nc>
  </rcc>
  <rcc rId="5343" sId="72" numFmtId="4">
    <oc r="E18">
      <v>136.30000000000001</v>
    </oc>
    <nc r="E18">
      <v>112.5</v>
    </nc>
  </rcc>
  <rcc rId="5344" sId="72">
    <oc r="C23" t="inlineStr">
      <is>
        <t>Катык</t>
      </is>
    </oc>
    <nc r="C23" t="inlineStr">
      <is>
        <t>Молоко кипяченное</t>
      </is>
    </nc>
  </rcc>
  <rcc rId="5345" sId="72">
    <oc r="C24" t="inlineStr">
      <is>
        <t>Булочка дорожная</t>
      </is>
    </oc>
    <nc r="C24" t="inlineStr">
      <is>
        <t>Печенье</t>
      </is>
    </nc>
  </rcc>
  <rcc rId="5346" sId="72">
    <oc r="D24" t="inlineStr">
      <is>
        <t>50</t>
      </is>
    </oc>
    <nc r="D24" t="inlineStr">
      <is>
        <t>20</t>
      </is>
    </nc>
  </rcc>
  <rcc rId="5347" sId="72" numFmtId="4">
    <oc r="E24">
      <v>165.5</v>
    </oc>
    <nc r="E24">
      <v>90.2</v>
    </nc>
  </rcc>
  <rcc rId="5348" sId="72">
    <oc r="E27">
      <f>E26+E25+E24+E23+E22+E21+E20+E19+E17+E18+E16+E15+E14+E13</f>
    </oc>
    <nc r="E27">
      <f>E26+E25+E12+E24+E23+E22+E21+E20+E19+E17+E18+E16+E15+E14+E13</f>
    </nc>
  </rcc>
  <rcc rId="5349" sId="72" numFmtId="4">
    <oc r="E23">
      <v>91.8</v>
    </oc>
    <nc r="E23">
      <v>96.3</v>
    </nc>
  </rcc>
  <rcc rId="5350" sId="72" numFmtId="4">
    <oc r="E15">
      <v>96</v>
    </oc>
    <nc r="E15">
      <v>76</v>
    </nc>
  </rcc>
  <rsnm rId="5351" sheetId="72" oldName="[меню для февраля 2025.xlsx]25 февраля" newName="[меню для февраля 2025.xlsx]25 марта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2" sId="49">
    <oc r="C13" t="inlineStr">
      <is>
        <t>Каша кукурузная молочная с маслом сливочным</t>
      </is>
    </oc>
    <nc r="C13" t="inlineStr">
      <is>
        <t>Каша манная молочная с маслом сливочным</t>
      </is>
    </nc>
  </rcc>
  <rcc rId="5353" sId="49">
    <oc r="D13" t="inlineStr">
      <is>
        <t>180/5</t>
      </is>
    </oc>
    <nc r="D13" t="inlineStr">
      <is>
        <t>180/3</t>
      </is>
    </nc>
  </rcc>
  <rcc rId="5354" sId="49" numFmtId="4">
    <oc r="E13">
      <v>274.16000000000003</v>
    </oc>
    <nc r="E13">
      <v>186.3</v>
    </nc>
  </rcc>
  <rcc rId="5355" sId="49">
    <oc r="C16" t="inlineStr">
      <is>
        <t>Сок</t>
      </is>
    </oc>
    <nc r="C16" t="inlineStr">
      <is>
        <t>Фрукты</t>
      </is>
    </nc>
  </rcc>
  <rcc rId="5356" sId="49">
    <oc r="D16" t="inlineStr">
      <is>
        <t>180</t>
      </is>
    </oc>
    <nc r="D16" t="inlineStr">
      <is>
        <t>100</t>
      </is>
    </nc>
  </rcc>
  <rcc rId="5357" sId="49" numFmtId="4">
    <oc r="E16">
      <v>96</v>
    </oc>
    <nc r="E16">
      <v>47</v>
    </nc>
  </rcc>
  <rcc rId="5358" sId="49">
    <oc r="C17" t="inlineStr">
      <is>
        <t>Салат из капусты с морковью</t>
      </is>
    </oc>
    <nc r="C17" t="inlineStr">
      <is>
        <t xml:space="preserve">Салат из квашенной капусты </t>
      </is>
    </nc>
  </rcc>
  <rcc rId="5359" sId="49">
    <oc r="D17" t="inlineStr">
      <is>
        <t>60</t>
      </is>
    </oc>
    <nc r="D17" t="inlineStr">
      <is>
        <t>50</t>
      </is>
    </nc>
  </rcc>
  <rcc rId="5360" sId="49" numFmtId="4">
    <oc r="E17">
      <v>24.24</v>
    </oc>
    <nc r="E17" t="inlineStr">
      <is>
        <t>42.85</t>
      </is>
    </nc>
  </rcc>
  <rcc rId="5361" sId="49" numFmtId="4">
    <oc r="E18">
      <v>121.57</v>
    </oc>
    <nc r="E18">
      <v>106.74</v>
    </nc>
  </rcc>
  <rcc rId="5362" sId="49">
    <oc r="D18" t="inlineStr">
      <is>
        <t>180/10</t>
      </is>
    </oc>
    <nc r="D18" t="inlineStr">
      <is>
        <t>180</t>
      </is>
    </nc>
  </rcc>
  <rcc rId="5363" sId="49" numFmtId="4">
    <oc r="E19">
      <v>396</v>
    </oc>
    <nc r="E19">
      <v>290.64</v>
    </nc>
  </rcc>
  <rcc rId="5364" sId="49">
    <oc r="D21" t="inlineStr">
      <is>
        <t>25</t>
      </is>
    </oc>
    <nc r="D21" t="inlineStr">
      <is>
        <t>20</t>
      </is>
    </nc>
  </rcc>
  <rcc rId="5365" sId="49" numFmtId="4">
    <oc r="E21">
      <v>58.75</v>
    </oc>
    <nc r="E21">
      <v>47</v>
    </nc>
  </rcc>
  <rcc rId="5366" sId="49">
    <oc r="C23" t="inlineStr">
      <is>
        <t>Молоко кипяченое</t>
      </is>
    </oc>
    <nc r="C23" t="inlineStr">
      <is>
        <t>Ряженка</t>
      </is>
    </nc>
  </rcc>
  <rcc rId="5367" sId="49">
    <oc r="C24" t="inlineStr">
      <is>
        <t>Печенье</t>
      </is>
    </oc>
    <nc r="C24" t="inlineStr">
      <is>
        <t>Булочка дорожная</t>
      </is>
    </nc>
  </rcc>
  <rcc rId="5368" sId="49">
    <oc r="D24" t="inlineStr">
      <is>
        <t>20</t>
      </is>
    </oc>
    <nc r="D24" t="inlineStr">
      <is>
        <t>50</t>
      </is>
    </nc>
  </rcc>
  <rcc rId="5369" sId="49" numFmtId="4">
    <oc r="E23">
      <v>75.239999999999995</v>
    </oc>
    <nc r="E23">
      <v>91.8</v>
    </nc>
  </rcc>
  <rcc rId="5370" sId="49" numFmtId="4">
    <oc r="E24">
      <v>89.1</v>
    </oc>
    <nc r="E24">
      <v>165.5</v>
    </nc>
  </rcc>
  <rcc rId="5371" sId="49" numFmtId="4">
    <oc r="E26">
      <v>201.6</v>
    </oc>
    <nc r="E26">
      <v>212.8</v>
    </nc>
  </rcc>
  <rcc rId="5372" sId="49">
    <oc r="C26" t="inlineStr">
      <is>
        <t>Картофель тушеный с овощами в соусе</t>
      </is>
    </oc>
    <nc r="C26" t="inlineStr">
      <is>
        <t>Картофель запеченный</t>
      </is>
    </nc>
  </rcc>
  <rcc rId="5373" sId="49">
    <oc r="E29">
      <f>E28+E27+E26+E25+E24+E23+E22+E21+E20+E19+E18+E17+E16+E15+E14+E13</f>
    </oc>
    <nc r="E29">
      <f>E28+E27+E26+E25+E24+E23+E22+E21+E13+E20+E19+E18+E17+E16+E15+E14+E18</f>
    </nc>
  </rcc>
  <rsnm rId="5374" sheetId="49" oldName="[меню для февраля 2025.xlsx]26 февраля" newName="[меню для февраля 2025.xlsx]26 марта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842" sheetId="68" name="[меню для октября 2024.xlsx]Лист25" sheetPosition="45"/>
  <rcc rId="4843" sId="55">
    <oc r="C16" t="inlineStr">
      <is>
        <t>Сок</t>
      </is>
    </oc>
    <nc r="C16" t="inlineStr">
      <is>
        <t>Яблоко</t>
      </is>
    </nc>
  </rcc>
  <rcc rId="4844" sId="55">
    <oc r="D16" t="inlineStr">
      <is>
        <t>180</t>
      </is>
    </oc>
    <nc r="D16" t="inlineStr">
      <is>
        <t>100</t>
      </is>
    </nc>
  </rcc>
  <rcc rId="4845" sId="55" numFmtId="4">
    <oc r="E16">
      <v>96</v>
    </oc>
    <nc r="E16">
      <v>47</v>
    </nc>
  </rcc>
  <rcv guid="{7D113E4B-2489-4A93-A066-E9128A217E1E}" action="delete"/>
  <rcv guid="{7D113E4B-2489-4A93-A066-E9128A217E1E}" action="add"/>
  <rsnm rId="4846" sheetId="55" oldName="[меню для октября 2024.xlsx]23 января" newName="[меню для октября 2024.xlsx]6 феврал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7" sId="67">
    <oc r="C16" t="inlineStr">
      <is>
        <t>Яблоко</t>
      </is>
    </oc>
    <nc r="C16" t="inlineStr">
      <is>
        <t>Сок</t>
      </is>
    </nc>
  </rcc>
  <rcc rId="4848" sId="67">
    <oc r="D16" t="inlineStr">
      <is>
        <t>100</t>
      </is>
    </oc>
    <nc r="D16" t="inlineStr">
      <is>
        <t>180</t>
      </is>
    </nc>
  </rcc>
  <rcc rId="4849" sId="67" numFmtId="4">
    <oc r="E16">
      <v>47</v>
    </oc>
    <nc r="E16">
      <v>96</v>
    </nc>
  </rcc>
  <rcc rId="4850" sId="47">
    <oc r="C16" t="inlineStr">
      <is>
        <t>Яблоко</t>
      </is>
    </oc>
    <nc r="C16" t="inlineStr">
      <is>
        <t>Сок</t>
      </is>
    </nc>
  </rcc>
  <rcc rId="4851" sId="47">
    <oc r="D16" t="inlineStr">
      <is>
        <t>100</t>
      </is>
    </oc>
    <nc r="D16" t="inlineStr">
      <is>
        <t>180</t>
      </is>
    </nc>
  </rcc>
  <rcc rId="4852" sId="47" numFmtId="4">
    <oc r="E16">
      <v>47</v>
    </oc>
    <nc r="E16">
      <v>96</v>
    </nc>
  </rcc>
  <rcc rId="4853" sId="47">
    <oc r="C24" t="inlineStr">
      <is>
        <t>Ряженка</t>
      </is>
    </oc>
    <nc r="C24" t="inlineStr">
      <is>
        <t>Катык</t>
      </is>
    </nc>
  </rcc>
  <ris rId="4854" sheetId="69" name="[меню для октября 2024.xlsx]17 февраля" sheetPosition="55"/>
  <rcc rId="4855" sId="69">
    <nc r="B1" t="inlineStr">
      <is>
        <t>Согласно контракту</t>
      </is>
    </nc>
  </rcc>
  <rcc rId="4856" sId="69">
    <nc r="B2" t="inlineStr">
      <is>
        <t>№2024.617</t>
      </is>
    </nc>
  </rcc>
  <rcc rId="4857" sId="69">
    <nc r="B3" t="inlineStr">
      <is>
        <t>от 23.12.2023 г.</t>
      </is>
    </nc>
  </rcc>
  <rcc rId="4858" sId="69">
    <nc r="C6" t="inlineStr">
      <is>
        <t>6 день</t>
      </is>
    </nc>
  </rcc>
  <rcc rId="4859" sId="69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860" sId="69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D8" start="0" length="0">
    <dxf>
      <font>
        <b/>
        <sz val="11"/>
        <color theme="1"/>
        <name val="Calibri"/>
        <scheme val="minor"/>
      </font>
    </dxf>
  </rfmt>
  <rfmt sheetId="69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861" sId="69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862" sId="69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863" sId="69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4" sId="69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9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865" sId="69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6" sId="69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7" sId="69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868" sId="69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9" sId="69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70" sId="69" odxf="1" s="1" dxf="1" numFmtId="4">
    <nc r="E12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1" sId="69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2" sId="69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3" sId="69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4" sId="69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5" sId="69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6" sId="69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877" sId="69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878" sId="69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79" sId="69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0" sId="69" odxf="1" dxf="1" numFmtId="4">
    <nc r="E15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1" sId="69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882" sId="69" odxf="1" dxf="1">
    <nc r="C16" t="inlineStr">
      <is>
        <t>Салат из моркови и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3" sId="69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4" sId="69" odxf="1" dxf="1" numFmtId="4">
    <nc r="E16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5" sId="69" odxf="1" dxf="1">
    <nc r="C17" t="inlineStr">
      <is>
        <t>Суп из овощей,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6" sId="69" odxf="1" dxf="1">
    <nc r="D17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7" sId="69" odxf="1" dxf="1" numFmtId="4">
    <nc r="E17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8" sId="69" odxf="1" dxf="1">
    <nc r="C18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9" sId="69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0" sId="69" odxf="1" dxf="1" numFmtId="4">
    <nc r="E18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1" sId="69" odxf="1" dxf="1">
    <nc r="C19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2" sId="69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3" sId="69" odxf="1" dxf="1" numFmtId="4">
    <nc r="E19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4" sId="69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5" sId="6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6" sId="69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7" sId="6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8" sId="6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9" sId="6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00" sId="6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1" sId="6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2" sId="6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3" sId="6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04" sId="69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5" sId="6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6" sId="69" odxf="1" dxf="1" numFmtId="4">
    <nc r="E23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07" sId="69" odxf="1" dxf="1">
    <nc r="C24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8" sId="69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9" sId="69" odxf="1" dxf="1" numFmtId="4">
    <nc r="E24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10" sId="6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11" sId="69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2" sId="69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3" sId="69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14" sId="69" odxf="1" dxf="1">
    <nc r="C26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5" sId="69" odxf="1" dxf="1">
    <nc r="D26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6" sId="69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9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17" sId="69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18" sId="69" odxf="1" dxf="1">
    <nc r="E27">
      <f>E26+E25+E24+E23+E22+E21+E19+E18+E17+E16+E15+E14+E13+E12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4919" sheetId="69" source="F12" destination="G12" sourceSheetId="69"/>
  <ris rId="4920" sheetId="70" name="[меню для октября 2024.xlsx]18 февраля" sheetPosition="56"/>
  <rcc rId="4921" sId="70">
    <nc r="B1" t="inlineStr">
      <is>
        <t>Согласно контракту</t>
      </is>
    </nc>
  </rcc>
  <rcc rId="4922" sId="70">
    <nc r="B2" t="inlineStr">
      <is>
        <t>№2024.617</t>
      </is>
    </nc>
  </rcc>
  <rcc rId="4923" sId="70">
    <nc r="B3" t="inlineStr">
      <is>
        <t>от 23.12.2023 г.</t>
      </is>
    </nc>
  </rcc>
  <rcc rId="4924" sId="70">
    <nc r="C5" t="inlineStr">
      <is>
        <t>7 день</t>
      </is>
    </nc>
  </rcc>
  <rcc rId="4925" sId="7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26" sId="7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D8" start="0" length="0">
    <dxf>
      <font>
        <b/>
        <sz val="11"/>
        <color theme="1"/>
        <name val="Calibri"/>
        <scheme val="minor"/>
      </font>
    </dxf>
  </rfmt>
  <rfmt sheetId="7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27" sId="7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928" sId="7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929" sId="7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0" sId="7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931" sId="7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2" sId="7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3" sId="70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934" sId="70" odxf="1" s="1" dxf="1">
    <nc r="C12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5" sId="70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6" sId="70" odxf="1" s="1" dxf="1" numFmtId="4">
    <nc r="E12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37" sId="70" odxf="1" s="1" dxf="1">
    <nc r="C13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8" sId="70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9" sId="70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0" sId="70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1" sId="70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2" sId="70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3" sId="70" odxf="1" s="1" dxf="1">
    <nc r="C15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4944" sId="70" odxf="1" s="1" dxf="1">
    <nc r="D15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945" sId="70" odxf="1" s="1" dxf="1" numFmtId="4">
    <nc r="E15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4946" sId="7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947" sId="7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8" sId="7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9" sId="7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50" sId="70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51" sId="70" odxf="1" dxf="1">
    <nc r="C17" t="inlineStr">
      <is>
        <t>Салат из отварной свеклы с маслом растительным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2" sId="7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3" sId="70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4" sId="70" odxf="1" dxf="1">
    <nc r="C18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5" sId="7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6" sId="70" odxf="1" dxf="1" numFmtId="4">
    <nc r="E18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7" sId="70" odxf="1" dxf="1">
    <nc r="C19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8" sId="70" odxf="1" dxf="1">
    <nc r="D19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9" sId="70" odxf="1" dxf="1" numFmtId="4">
    <nc r="E19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0" sId="70" odxf="1" dxf="1">
    <nc r="C20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1" sId="70" odxf="1" dxf="1">
    <nc r="D20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2" sId="70" odxf="1" dxf="1" numFmtId="4">
    <nc r="E20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3" sId="70" odxf="1" dxf="1">
    <nc r="C21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4" sId="7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5" sId="70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6" sId="70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7" sId="70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8" sId="70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69" sId="70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0" sId="70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1" sId="70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2" sId="70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73" sId="70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4" sId="70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5" sId="70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76" sId="70" odxf="1" dxf="1">
    <nc r="C25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7" sId="70" odxf="1" dxf="1">
    <nc r="D25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8" sId="70" odxf="1" dxf="1" numFmtId="4">
    <nc r="E25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79" sId="70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80" sId="70" odxf="1" dxf="1">
    <nc r="C26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1" sId="70" odxf="1" dxf="1">
    <nc r="D26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2" sId="70" odxf="1" dxf="1" numFmtId="4">
    <nc r="E26">
      <v>325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0" sqref="C27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70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70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7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83" sId="70" odxf="1" dxf="1">
    <nc r="C28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4" sId="70" odxf="1" dxf="1">
    <nc r="D28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5" sId="70" odxf="1" dxf="1" numFmtId="4">
    <nc r="E28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0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E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0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0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86" sId="70" odxf="1" dxf="1">
    <nc r="D30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87" sId="70" odxf="1" dxf="1">
    <nc r="E30">
      <f>E28+E26+E25+E24+E23+E22+E20+E19+E18+E17+E16+E14+E13+E12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4988" sheetId="66" oldName="[меню для октября 2024.xlsx]24 января" newName="[меню для октября 2024.xlsx]7 февраля"/>
  <rsnm rId="4989" sheetId="67" oldName="[меню для октября 2024.xlsx]27 января" newName="[меню для октября 2024.xlsx]10 февраля"/>
  <rsnm rId="4990" sheetId="58" oldName="[меню для октября 2024.xlsx]28 января" newName="[меню для октября 2024.xlsx]11 февраля"/>
  <rsnm rId="4991" sheetId="59" oldName="[меню для октября 2024.xlsx]29 января" newName="[меню для октября 2024.xlsx]12 февраля"/>
  <rsnm rId="4992" sheetId="60" oldName="[меню для октября 2024.xlsx]30 января" newName="[меню для октября 2024.xlsx]13 февраля"/>
  <rsnm rId="4993" sheetId="47" oldName="[меню для октября 2024.xlsx]14 января" newName="[меню для октября 2024.xlsx]14 февраля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994" sheetId="71" name="[меню для октября 2024.xlsx]19 февраля" sheetPosition="57"/>
  <rcc rId="4995" sId="71">
    <nc r="B1" t="inlineStr">
      <is>
        <t>от 23.12.2023 г.</t>
      </is>
    </nc>
  </rcc>
  <rcc rId="4996" sId="71">
    <nc r="C4" t="inlineStr">
      <is>
        <t>8 день</t>
      </is>
    </nc>
  </rcc>
  <rcc rId="4997" sId="71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98" sId="71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D6" start="0" length="0">
    <dxf>
      <font>
        <b/>
        <sz val="11"/>
        <color theme="1"/>
        <name val="Calibri"/>
        <scheme val="minor"/>
      </font>
    </dxf>
  </rfmt>
  <rfmt sheetId="71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99" sId="71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00" sId="71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01" sId="71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2" sId="71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03" sId="71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4" sId="71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5" sId="71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06" sId="71" odxf="1" s="1" dxf="1">
    <nc r="C10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7" sId="71" odxf="1" s="1" dxf="1">
    <nc r="D10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8" sId="71" odxf="1" s="1" dxf="1" numFmtId="4">
    <nc r="E10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09" sId="71" odxf="1" s="1" dxf="1">
    <nc r="C11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0" sId="71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1" sId="71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12" sId="71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3" sId="71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4" sId="71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15" sId="71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16" sId="71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7" sId="71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8" sId="71" odxf="1" dxf="1" numFmtId="4">
    <nc r="E13">
      <v>96.4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9" sId="71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20" sId="71" odxf="1" dxf="1">
    <nc r="C14" t="inlineStr">
      <is>
        <t>Салат из моркови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1" sId="71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2" sId="71" odxf="1" dxf="1" numFmtId="4">
    <nc r="E14">
      <v>13.5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1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3" sId="71" odxf="1" dxf="1">
    <nc r="C15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4" sId="71" odxf="1" dxf="1">
    <nc r="D15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5" sId="71" odxf="1" dxf="1" numFmtId="4">
    <nc r="E15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6" sId="71" odxf="1" dxf="1">
    <nc r="C16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7" sId="71" odxf="1" dxf="1">
    <nc r="D16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8" sId="71" odxf="1" dxf="1" numFmtId="4">
    <nc r="E16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9" sId="71" odxf="1" dxf="1">
    <nc r="C17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0" sId="71" odxf="1" dxf="1">
    <nc r="D17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1" sId="71" odxf="1" dxf="1" numFmtId="4">
    <nc r="E17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2" sId="71" odxf="1" dxf="1">
    <nc r="C18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3" sId="71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4" sId="71" odxf="1" dxf="1" numFmtId="4">
    <nc r="E18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5" sId="71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6" sId="71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7" sId="71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038" sId="71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39" sId="71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0" sId="71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1" sId="71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042" sId="71" odxf="1" dxf="1">
    <nc r="C21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3" sId="71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4" sId="71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045" sId="71" odxf="1" dxf="1">
    <nc r="C22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6" sId="71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7" sId="71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48" sId="71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49" sId="71" odxf="1" dxf="1">
    <nc r="C23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0" sId="71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1" sId="71" odxf="1" dxf="1" numFmtId="4">
    <nc r="E23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2" sId="71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3" sId="71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4" sId="71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5" sId="71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6" sId="71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7" sId="71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1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058" sId="71" odxf="1" dxf="1">
    <nc r="D26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59" sId="71" odxf="1" dxf="1">
    <nc r="E26">
      <f>E24+E23+E22+E21+E20+E19+E17+E16+E15+E14+E13+E12+E11+E10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60" sId="56">
    <oc r="C26" t="inlineStr">
      <is>
        <t xml:space="preserve">Капуста тушеная с мясом </t>
      </is>
    </oc>
    <nc r="C26" t="inlineStr">
      <is>
        <t>Каша гречневая вязкая с мясом и овощами</t>
      </is>
    </nc>
  </rcc>
  <rcv guid="{7D113E4B-2489-4A93-A066-E9128A217E1E}" action="delete"/>
  <rcv guid="{7D113E4B-2489-4A93-A066-E9128A217E1E}" action="add"/>
  <rsnm rId="5061" sheetId="65" oldName="[меню для октября 2024.xlsx]9 января" newName="[меню для октября 2024.xlsx]20 февраля"/>
  <rsnm rId="5062" sheetId="56" oldName="[меню для октября 2024.xlsx]10 января" newName="[меню для октября 2024.xlsx]21 феврал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063" sheetId="72" name="[меню для октября 2024.xlsx]25 февраля" sheetPosition="61"/>
  <rcc rId="5064" sId="72">
    <nc r="B1" t="inlineStr">
      <is>
        <t>Согласно контракту</t>
      </is>
    </nc>
  </rcc>
  <rcc rId="5065" sId="72">
    <nc r="B2" t="inlineStr">
      <is>
        <t>№2024.617</t>
      </is>
    </nc>
  </rcc>
  <rcc rId="5066" sId="72">
    <nc r="B3" t="inlineStr">
      <is>
        <t>от 23.12.2023 г.</t>
      </is>
    </nc>
  </rcc>
  <rcc rId="5067" sId="72">
    <nc r="C5" t="inlineStr">
      <is>
        <t>2 день</t>
      </is>
    </nc>
  </rcc>
  <rcc rId="5068" sId="72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069" sId="72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D8" start="0" length="0">
    <dxf>
      <font>
        <b/>
        <sz val="11"/>
        <color theme="1"/>
        <name val="Calibri"/>
        <scheme val="minor"/>
      </font>
    </dxf>
  </rfmt>
  <rfmt sheetId="72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070" sId="72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71" sId="72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72" sId="72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3" sId="72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74" sId="72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5" sId="72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6" sId="72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77" sId="72" odxf="1" s="1" dxf="1">
    <nc r="C12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8" sId="72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9" sId="72" odxf="1" s="1" dxf="1" numFmtId="4">
    <nc r="E12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0" sId="72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1" sId="72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2" sId="72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3" sId="72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4" sId="72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5" sId="72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86" sId="72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87" sId="72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8" sId="72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9" sId="72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90" sId="72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91" sId="72" odxf="1" dxf="1">
    <nc r="C16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2" sId="72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3" sId="72" odxf="1" dxf="1" numFmtId="4">
    <nc r="E16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2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4" sId="72" odxf="1" dxf="1">
    <nc r="C17" t="inlineStr">
      <is>
        <t>Борщ со свежей капустой, картофелем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5" sId="72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6" sId="72" odxf="1" dxf="1" numFmtId="4">
    <nc r="E17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7" sId="72" odxf="1" dxf="1">
    <nc r="C18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8" sId="72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9" sId="72" odxf="1" dxf="1" numFmtId="4">
    <nc r="E18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0" sId="72" odxf="1" dxf="1">
    <nc r="C19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1" sId="72" odxf="1" dxf="1">
    <nc r="D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2" sId="72" odxf="1" dxf="1" numFmtId="4">
    <nc r="E19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3" sId="72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4" sId="72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5" sId="72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6" sId="72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7" sId="72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8" sId="72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109" sId="7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0" sId="7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1" sId="7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2" sId="72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113" sId="72" odxf="1" dxf="1">
    <nc r="C23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4" sId="7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5" sId="72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116" sId="72" odxf="1" dxf="1">
    <nc r="C24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7" sId="72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8" sId="72" odxf="1" dxf="1" numFmtId="4">
    <nc r="E24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119" sId="72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120" sId="72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1" sId="72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2" sId="72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123" sId="72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4" sId="72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5" sId="72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2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126" sId="72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27" sId="72" odxf="1" dxf="1">
    <nc r="E27">
      <f>E26+E25+E24+E23+E22+E21+E20+E19+E17+E18+E16+E15+E14+E13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128" sheetId="49" oldName="[меню для октября 2024.xlsx]15 января" newName="[меню для октября 2024.xlsx]26 февраля"/>
  <rsnm rId="5129" sheetId="50" oldName="[меню для октября 2024.xlsx]16 января" newName="[меню для октября 2024.xlsx]27 февраля"/>
  <rsnm rId="5130" sheetId="51" oldName="[меню для октября 2024.xlsx]17 января" newName="[меню для октября 2024.xlsx]28 феврал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47</v>
      </c>
    </row>
    <row r="17" spans="2:5" ht="30" x14ac:dyDescent="0.25">
      <c r="B17" s="5" t="s">
        <v>77</v>
      </c>
      <c r="C17" s="18" t="s">
        <v>179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180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171</v>
      </c>
      <c r="E28" s="50">
        <f>E27+E26+E25+E24+E23+E22+E20+E19+E18+E17+E16+E15+E14+E13</f>
        <v>1680.32</v>
      </c>
    </row>
  </sheetData>
  <customSheetViews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181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182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171</v>
      </c>
      <c r="E31" s="50">
        <f>E29+E27+E26+E25+E24+E23+E21+E20+E19+E18+E17+E15+E14+E13</f>
        <v>1572.15</v>
      </c>
    </row>
  </sheetData>
  <customSheetViews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4" sqref="A4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18" t="s">
        <v>183</v>
      </c>
      <c r="D17" s="37" t="s">
        <v>35</v>
      </c>
      <c r="E17" s="44">
        <v>13.5</v>
      </c>
    </row>
    <row r="18" spans="2:5" ht="52.15" customHeight="1" x14ac:dyDescent="0.25">
      <c r="B18" s="5"/>
      <c r="C18" s="40" t="s">
        <v>184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E27+E26+E25+E24+E23+E22+E20+E19+E18+E17+E16+E15+E14+E13</f>
        <v>1695.51</v>
      </c>
    </row>
  </sheetData>
  <customSheetViews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167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171</v>
      </c>
      <c r="E28" s="50">
        <f>E26+E25+E24+E23+E22+E21+E20+E19+E18+E17+E16+E15+E14+E13</f>
        <v>1790.2800000000002</v>
      </c>
    </row>
  </sheetData>
  <customSheetViews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0" workbookViewId="0">
      <selection activeCell="D30" sqref="D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188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172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185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186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1807.33</v>
      </c>
    </row>
  </sheetData>
  <customSheetViews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189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190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1633.6999999999998</v>
      </c>
    </row>
  </sheetData>
  <customSheetViews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5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191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187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192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193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E27+E26+E25+E24+E23+E22+E21+E20+E18+E19+E17+E16+E15+E13+14:14</f>
        <v>1740.3599999999997</v>
      </c>
    </row>
  </sheetData>
  <customSheetViews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D30" sqref="D3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194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174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175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195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171</v>
      </c>
      <c r="E29" s="50">
        <f>E28+E27+E26+E25+E24+E23+E22+E21+E20+E19+E18+E17+E16+E15+E14+E13</f>
        <v>1770.11</v>
      </c>
    </row>
  </sheetData>
  <customSheetViews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22" workbookViewId="0">
      <selection activeCell="D29" sqref="D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196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197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176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198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171</v>
      </c>
      <c r="E27" s="50">
        <f>E26+E25+E24+E23+E22+E21+E20+E19+E18+E17+E16+E15+E14+E13</f>
        <v>1531.71</v>
      </c>
    </row>
  </sheetData>
  <customSheetViews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199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191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200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201</v>
      </c>
      <c r="D20" s="41" t="s">
        <v>169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202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203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E27+E26+E25+E24+E23+E22+E21+E20+E18+E13+E19+E17+E16+E15+E14</f>
        <v>1555.5199999999998</v>
      </c>
    </row>
  </sheetData>
  <customSheetViews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activeCell="E12" sqref="E12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204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205</v>
      </c>
      <c r="D17" s="41" t="s">
        <v>206</v>
      </c>
      <c r="E17" s="45">
        <v>88.56</v>
      </c>
    </row>
    <row r="18" spans="2:5" ht="30" x14ac:dyDescent="0.25">
      <c r="B18" s="5"/>
      <c r="C18" s="40" t="s">
        <v>207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208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171</v>
      </c>
      <c r="E27" s="50">
        <f>E26+E25+E24+E23+E22+E21+E20+E19+E18+E17+E16+E15+E14+E13+E12</f>
        <v>1712.6899999999998</v>
      </c>
    </row>
  </sheetData>
  <customSheetViews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0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209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210</v>
      </c>
      <c r="D14" s="31" t="s">
        <v>191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181</v>
      </c>
      <c r="D17" s="41" t="s">
        <v>16</v>
      </c>
      <c r="E17" s="45">
        <v>120.08</v>
      </c>
    </row>
    <row r="18" spans="2:5" x14ac:dyDescent="0.25">
      <c r="B18" s="5"/>
      <c r="C18" s="40" t="s">
        <v>182</v>
      </c>
      <c r="D18" s="41" t="s">
        <v>87</v>
      </c>
      <c r="E18" s="45">
        <v>136.31</v>
      </c>
    </row>
    <row r="19" spans="2:5" ht="30" x14ac:dyDescent="0.25">
      <c r="B19" s="5"/>
      <c r="C19" s="40" t="s">
        <v>211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212</v>
      </c>
      <c r="D24" s="39" t="s">
        <v>213</v>
      </c>
      <c r="E24" s="48">
        <v>128.1</v>
      </c>
    </row>
    <row r="25" spans="2:5" ht="30" x14ac:dyDescent="0.25">
      <c r="B25" s="5" t="s">
        <v>79</v>
      </c>
      <c r="C25" s="20" t="s">
        <v>214</v>
      </c>
      <c r="D25" s="32" t="s">
        <v>215</v>
      </c>
      <c r="E25" s="21">
        <v>63</v>
      </c>
    </row>
    <row r="26" spans="2:5" ht="31.5" x14ac:dyDescent="0.25">
      <c r="B26" s="5"/>
      <c r="C26" s="54" t="s">
        <v>216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171</v>
      </c>
      <c r="E29" s="50">
        <f>E27+E26+E25+E24+E23+E22+E21+E20+E19+E18+E17+E16+E15+E14+E13+E12</f>
        <v>1647.01</v>
      </c>
    </row>
  </sheetData>
  <customSheetViews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217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218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184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219</v>
      </c>
      <c r="D17" s="41" t="s">
        <v>220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53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171</v>
      </c>
      <c r="E26" s="50">
        <f>E25+E24+E23+E22+E21+E20+E19+E18+E17+E16+E15+E14+E13+E12+E11+E10</f>
        <v>1808.86</v>
      </c>
    </row>
  </sheetData>
  <customSheetViews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8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221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171</v>
      </c>
      <c r="E27" s="50">
        <f>E25+E24+E23+E22+E21+E20+E19+E18+E17+E16+E15+E14+E13</f>
        <v>1671.83</v>
      </c>
    </row>
  </sheetData>
  <customSheetViews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172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222</v>
      </c>
      <c r="D18" s="41" t="s">
        <v>223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186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171</v>
      </c>
      <c r="E28" s="50">
        <f>E27+E26+E25+E24+E23+E22+E21+E20+E19+E18+E17+E16+E15+E14+E13</f>
        <v>1638.49</v>
      </c>
    </row>
  </sheetData>
  <customSheetViews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20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189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190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224</v>
      </c>
    </row>
  </sheetData>
  <customSheetViews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22"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191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173</v>
      </c>
      <c r="D17" s="41" t="s">
        <v>206</v>
      </c>
      <c r="E17" s="45">
        <v>87.64</v>
      </c>
    </row>
    <row r="18" spans="2:5" ht="42.75" customHeight="1" x14ac:dyDescent="0.25">
      <c r="B18" s="5"/>
      <c r="C18" s="40" t="s">
        <v>207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171</v>
      </c>
      <c r="E27" s="50">
        <f>E26+E25+E12+E24+E23+E22+E21+E20+E19+E17+E18+E16+E15+E14+E13</f>
        <v>1740.36</v>
      </c>
    </row>
  </sheetData>
  <customSheetViews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29" sqref="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225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226</v>
      </c>
      <c r="D17" s="37" t="s">
        <v>53</v>
      </c>
      <c r="E17" s="44" t="s">
        <v>227</v>
      </c>
    </row>
    <row r="18" spans="2:5" ht="52.15" customHeight="1" x14ac:dyDescent="0.25">
      <c r="B18" s="5"/>
      <c r="C18" s="40" t="s">
        <v>174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175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171</v>
      </c>
      <c r="E29" s="50">
        <f>SUM(E18:E28)</f>
        <v>1309.6599999999999</v>
      </c>
    </row>
  </sheetData>
  <customSheetViews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topLeftCell="A27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abSelected="1" topLeftCell="A16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198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171</v>
      </c>
      <c r="E27" s="50">
        <f>E26+E25+E24+E23+E22+E21+E20+E19+E18+E17+E16+E15+E14+E13</f>
        <v>1530.53</v>
      </c>
    </row>
  </sheetData>
  <customSheetViews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topLeftCell="A19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4" workbookViewId="0">
      <selection activeCell="E21" sqref="E21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199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200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231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230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232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202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203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E27+E26+E25+E24+E23+E22+E21+E20+E19+E18+E17+E16+E15+E14+E13</f>
        <v>1555.52</v>
      </c>
    </row>
  </sheetData>
  <customSheetViews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topLeftCell="A19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233</v>
      </c>
      <c r="D13" s="30" t="s">
        <v>234</v>
      </c>
      <c r="E13" s="26">
        <v>208.76</v>
      </c>
    </row>
    <row r="14" spans="2:5" ht="15.75" x14ac:dyDescent="0.25">
      <c r="B14" s="2"/>
      <c r="C14" s="27" t="s">
        <v>235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204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205</v>
      </c>
      <c r="D18" s="41" t="s">
        <v>206</v>
      </c>
      <c r="E18" s="45">
        <v>88.56</v>
      </c>
    </row>
    <row r="19" spans="2:5" ht="52.15" customHeight="1" x14ac:dyDescent="0.25">
      <c r="B19" s="5"/>
      <c r="C19" s="40" t="s">
        <v>207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236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237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E27+E26+E25+E24+E23+E22+E21+E20+E19+E18+E17+E16+E15+E14+E13</f>
        <v>1712.6899999999998</v>
      </c>
    </row>
  </sheetData>
  <customSheetViews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170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168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72</vt:i4>
      </vt:variant>
    </vt:vector>
  </HeadingPairs>
  <TitlesOfParts>
    <vt:vector size="72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3 марта</vt:lpstr>
      <vt:lpstr>Лист25</vt:lpstr>
      <vt:lpstr>4 марта</vt:lpstr>
      <vt:lpstr>5 марта</vt:lpstr>
      <vt:lpstr>6 марта</vt:lpstr>
      <vt:lpstr>7 марта</vt:lpstr>
      <vt:lpstr>10 марта</vt:lpstr>
      <vt:lpstr>11 марта</vt:lpstr>
      <vt:lpstr>12 марта</vt:lpstr>
      <vt:lpstr>13 марта</vt:lpstr>
      <vt:lpstr>14 марта</vt:lpstr>
      <vt:lpstr>17 марта</vt:lpstr>
      <vt:lpstr>18 марта</vt:lpstr>
      <vt:lpstr>19 марта</vt:lpstr>
      <vt:lpstr>20 марта</vt:lpstr>
      <vt:lpstr>21 марта</vt:lpstr>
      <vt:lpstr>24 марта</vt:lpstr>
      <vt:lpstr>25 марта</vt:lpstr>
      <vt:lpstr>26 марта</vt:lpstr>
      <vt:lpstr>27 марта</vt:lpstr>
      <vt:lpstr>28 марта</vt:lpstr>
      <vt:lpstr>31 марта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2025-03-10T07:48:22Z</dcterms:modified>
</cp:coreProperties>
</file>